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175" yWindow="15" windowWidth="15120" windowHeight="10740"/>
  </bookViews>
  <sheets>
    <sheet name="Водонагреватели TESY" sheetId="1" r:id="rId1"/>
    <sheet name="Хайду" sheetId="12" r:id="rId2"/>
    <sheet name="UNMAK бойлеры" sheetId="4" r:id="rId3"/>
    <sheet name="UNMAK буферы" sheetId="5" r:id="rId4"/>
    <sheet name="UNMAK Котлы" sheetId="6" r:id="rId5"/>
    <sheet name="UNMAK Радиаторы" sheetId="7" r:id="rId6"/>
    <sheet name="Waterkotte" sheetId="2" r:id="rId7"/>
    <sheet name="NIBE" sheetId="3" r:id="rId8"/>
    <sheet name="Штибель" sheetId="8" r:id="rId9"/>
    <sheet name="Vailant" sheetId="9" r:id="rId10"/>
    <sheet name="Данфосс" sheetId="13" r:id="rId11"/>
    <sheet name="S-TANK" sheetId="14" r:id="rId12"/>
  </sheets>
  <calcPr calcId="162913" refMode="R1C1"/>
</workbook>
</file>

<file path=xl/calcChain.xml><?xml version="1.0" encoding="utf-8"?>
<calcChain xmlns="http://schemas.openxmlformats.org/spreadsheetml/2006/main">
  <c r="H80" i="1" l="1"/>
  <c r="H79" i="1"/>
  <c r="H78" i="1"/>
  <c r="H77" i="1"/>
  <c r="H83" i="1" l="1"/>
  <c r="H84" i="1"/>
  <c r="H85" i="1"/>
  <c r="H86" i="1"/>
  <c r="H129" i="12" l="1"/>
  <c r="I129" i="12" s="1"/>
  <c r="G129" i="12"/>
  <c r="H128" i="12"/>
  <c r="I128" i="12" s="1"/>
  <c r="G128" i="12"/>
  <c r="H127" i="12"/>
  <c r="I127" i="12" s="1"/>
  <c r="G127" i="12"/>
  <c r="H126" i="12"/>
  <c r="I126" i="12" s="1"/>
  <c r="G126" i="12"/>
  <c r="H124" i="12"/>
  <c r="I124" i="12" s="1"/>
  <c r="G124" i="12"/>
  <c r="H123" i="12"/>
  <c r="I123" i="12" s="1"/>
  <c r="G123" i="12"/>
  <c r="H122" i="12"/>
  <c r="I122" i="12" s="1"/>
  <c r="G122" i="12"/>
  <c r="H120" i="12"/>
  <c r="I120" i="12" s="1"/>
  <c r="G120" i="12"/>
  <c r="H119" i="12"/>
  <c r="I119" i="12" s="1"/>
  <c r="G119" i="12"/>
  <c r="H118" i="12"/>
  <c r="I118" i="12" s="1"/>
  <c r="G118" i="12"/>
  <c r="H117" i="12"/>
  <c r="I117" i="12" s="1"/>
  <c r="G117" i="12"/>
  <c r="H116" i="12"/>
  <c r="I116" i="12" s="1"/>
  <c r="G116" i="12"/>
  <c r="H115" i="12"/>
  <c r="I115" i="12" s="1"/>
  <c r="G115" i="12"/>
  <c r="H113" i="12"/>
  <c r="I113" i="12" s="1"/>
  <c r="G113" i="12"/>
  <c r="H112" i="12"/>
  <c r="I112" i="12" s="1"/>
  <c r="G112" i="12"/>
  <c r="H110" i="12"/>
  <c r="I110" i="12" s="1"/>
  <c r="G110" i="12"/>
  <c r="H109" i="12"/>
  <c r="I109" i="12" s="1"/>
  <c r="G109" i="12"/>
  <c r="H108" i="12"/>
  <c r="I108" i="12" s="1"/>
  <c r="G108" i="12"/>
  <c r="H106" i="12"/>
  <c r="I106" i="12" s="1"/>
  <c r="G106" i="12"/>
  <c r="H105" i="12"/>
  <c r="I105" i="12" s="1"/>
  <c r="G105" i="12"/>
  <c r="H103" i="12"/>
  <c r="I103" i="12" s="1"/>
  <c r="G103" i="12"/>
  <c r="H102" i="12"/>
  <c r="I102" i="12" s="1"/>
  <c r="G102" i="12"/>
  <c r="H101" i="12"/>
  <c r="I101" i="12" s="1"/>
  <c r="G101" i="12"/>
  <c r="H100" i="12"/>
  <c r="I100" i="12" s="1"/>
  <c r="G100" i="12"/>
  <c r="H99" i="12"/>
  <c r="I99" i="12" s="1"/>
  <c r="G99" i="12"/>
  <c r="H98" i="12"/>
  <c r="I98" i="12" s="1"/>
  <c r="G98" i="12"/>
  <c r="H97" i="12"/>
  <c r="I97" i="12" s="1"/>
  <c r="G97" i="12"/>
  <c r="H96" i="12"/>
  <c r="I96" i="12" s="1"/>
  <c r="G96" i="12"/>
  <c r="H95" i="12"/>
  <c r="I95" i="12" s="1"/>
  <c r="G95" i="12"/>
  <c r="H93" i="12"/>
  <c r="I93" i="12" s="1"/>
  <c r="G93" i="12"/>
  <c r="H92" i="12"/>
  <c r="I92" i="12" s="1"/>
  <c r="G92" i="12"/>
  <c r="H91" i="12"/>
  <c r="I91" i="12" s="1"/>
  <c r="G91" i="12"/>
  <c r="H90" i="12"/>
  <c r="I90" i="12" s="1"/>
  <c r="G90" i="12"/>
  <c r="H89" i="12"/>
  <c r="I89" i="12" s="1"/>
  <c r="G89" i="12"/>
  <c r="H88" i="12"/>
  <c r="I88" i="12" s="1"/>
  <c r="G88" i="12"/>
  <c r="H87" i="12"/>
  <c r="I87" i="12" s="1"/>
  <c r="G87" i="12"/>
  <c r="H86" i="12"/>
  <c r="I86" i="12" s="1"/>
  <c r="G86" i="12"/>
  <c r="H85" i="12"/>
  <c r="I85" i="12" s="1"/>
  <c r="G85" i="12"/>
  <c r="H84" i="12"/>
  <c r="I84" i="12" s="1"/>
  <c r="G84" i="12"/>
  <c r="H83" i="12"/>
  <c r="I83" i="12" s="1"/>
  <c r="G83" i="12"/>
  <c r="H82" i="12"/>
  <c r="I82" i="12" s="1"/>
  <c r="G82" i="12"/>
  <c r="H81" i="12"/>
  <c r="I81" i="12" s="1"/>
  <c r="G81" i="12"/>
  <c r="H80" i="12"/>
  <c r="I80" i="12" s="1"/>
  <c r="G80" i="12"/>
  <c r="H79" i="12"/>
  <c r="I79" i="12" s="1"/>
  <c r="G79" i="12"/>
  <c r="H78" i="12"/>
  <c r="I78" i="12" s="1"/>
  <c r="G78" i="12"/>
  <c r="H77" i="12"/>
  <c r="I77" i="12" s="1"/>
  <c r="G77" i="12"/>
  <c r="H76" i="12"/>
  <c r="I76" i="12" s="1"/>
  <c r="G76" i="12"/>
  <c r="H75" i="12"/>
  <c r="I75" i="12" s="1"/>
  <c r="G75" i="12"/>
  <c r="H74" i="12"/>
  <c r="I74" i="12" s="1"/>
  <c r="G74" i="12"/>
  <c r="H72" i="12"/>
  <c r="I72" i="12" s="1"/>
  <c r="G72" i="12"/>
  <c r="H71" i="12"/>
  <c r="I71" i="12" s="1"/>
  <c r="G71" i="12"/>
  <c r="H70" i="12"/>
  <c r="I70" i="12" s="1"/>
  <c r="G70" i="12"/>
  <c r="H68" i="12"/>
  <c r="I68" i="12" s="1"/>
  <c r="G68" i="12"/>
  <c r="H67" i="12"/>
  <c r="I67" i="12" s="1"/>
  <c r="G67" i="12"/>
  <c r="H66" i="12"/>
  <c r="I66" i="12" s="1"/>
  <c r="G66" i="12"/>
  <c r="H65" i="12"/>
  <c r="I65" i="12" s="1"/>
  <c r="G65" i="12"/>
  <c r="H63" i="12"/>
  <c r="I63" i="12" s="1"/>
  <c r="G63" i="12"/>
  <c r="H62" i="12"/>
  <c r="I62" i="12" s="1"/>
  <c r="G62" i="12"/>
  <c r="H61" i="12"/>
  <c r="I61" i="12" s="1"/>
  <c r="G61" i="12"/>
  <c r="H60" i="12"/>
  <c r="I60" i="12" s="1"/>
  <c r="G60" i="12"/>
  <c r="H58" i="12"/>
  <c r="I58" i="12" s="1"/>
  <c r="G58" i="12"/>
  <c r="H57" i="12"/>
  <c r="I57" i="12" s="1"/>
  <c r="G57" i="12"/>
  <c r="H56" i="12"/>
  <c r="I56" i="12" s="1"/>
  <c r="G56" i="12"/>
  <c r="H55" i="12"/>
  <c r="I55" i="12" s="1"/>
  <c r="G55" i="12"/>
  <c r="H54" i="12"/>
  <c r="I54" i="12" s="1"/>
  <c r="G54" i="12"/>
  <c r="H53" i="12"/>
  <c r="I53" i="12" s="1"/>
  <c r="G53" i="12"/>
  <c r="H52" i="12"/>
  <c r="I52" i="12" s="1"/>
  <c r="G52" i="12"/>
  <c r="H51" i="12"/>
  <c r="I51" i="12" s="1"/>
  <c r="G51" i="12"/>
  <c r="H49" i="12"/>
  <c r="I49" i="12" s="1"/>
  <c r="G49" i="12"/>
  <c r="H48" i="12"/>
  <c r="I48" i="12" s="1"/>
  <c r="G48" i="12"/>
  <c r="H47" i="12"/>
  <c r="I47" i="12" s="1"/>
  <c r="G47" i="12"/>
  <c r="H46" i="12"/>
  <c r="I46" i="12" s="1"/>
  <c r="G46" i="12"/>
  <c r="H45" i="12"/>
  <c r="I45" i="12" s="1"/>
  <c r="G45" i="12"/>
  <c r="H44" i="12"/>
  <c r="I44" i="12" s="1"/>
  <c r="G44" i="12"/>
  <c r="H42" i="12"/>
  <c r="I42" i="12" s="1"/>
  <c r="G42" i="12"/>
  <c r="H41" i="12"/>
  <c r="I41" i="12" s="1"/>
  <c r="G41" i="12"/>
  <c r="H39" i="12"/>
  <c r="I39" i="12" s="1"/>
  <c r="G39" i="12"/>
  <c r="H38" i="12"/>
  <c r="I38" i="12" s="1"/>
  <c r="G38" i="12"/>
  <c r="H36" i="12"/>
  <c r="I36" i="12" s="1"/>
  <c r="G36" i="12"/>
  <c r="H35" i="12"/>
  <c r="I35" i="12" s="1"/>
  <c r="G35" i="12"/>
  <c r="H33" i="12"/>
  <c r="I33" i="12" s="1"/>
  <c r="G33" i="12"/>
  <c r="H32" i="12"/>
  <c r="I32" i="12" s="1"/>
  <c r="G32" i="12"/>
  <c r="H31" i="12"/>
  <c r="I31" i="12" s="1"/>
  <c r="G31" i="12"/>
  <c r="H30" i="12"/>
  <c r="I30" i="12" s="1"/>
  <c r="G30" i="12"/>
  <c r="H29" i="12"/>
  <c r="I29" i="12" s="1"/>
  <c r="G29" i="12"/>
  <c r="H28" i="12"/>
  <c r="I28" i="12" s="1"/>
  <c r="G28" i="12"/>
  <c r="H27" i="12"/>
  <c r="I27" i="12" s="1"/>
  <c r="G27" i="12"/>
  <c r="H25" i="12"/>
  <c r="I25" i="12" s="1"/>
  <c r="G25" i="12"/>
  <c r="H24" i="12"/>
  <c r="I24" i="12" s="1"/>
  <c r="G24" i="12"/>
  <c r="H23" i="12"/>
  <c r="I23" i="12" s="1"/>
  <c r="G23" i="12"/>
  <c r="H22" i="12"/>
  <c r="I22" i="12" s="1"/>
  <c r="G22" i="12"/>
  <c r="H21" i="12"/>
  <c r="I21" i="12" s="1"/>
  <c r="G21" i="12"/>
  <c r="H19" i="12"/>
  <c r="I19" i="12" s="1"/>
  <c r="G19" i="12"/>
  <c r="H18" i="12"/>
  <c r="I18" i="12" s="1"/>
  <c r="G18" i="12"/>
  <c r="H17" i="12"/>
  <c r="I17" i="12" s="1"/>
  <c r="G17" i="12"/>
  <c r="H16" i="12"/>
  <c r="I16" i="12" s="1"/>
  <c r="G16" i="12"/>
  <c r="H15" i="12"/>
  <c r="I15" i="12" s="1"/>
  <c r="G15" i="12"/>
  <c r="H29" i="1" l="1"/>
  <c r="H22" i="1"/>
  <c r="H23" i="1"/>
  <c r="H24" i="1"/>
  <c r="H25" i="1"/>
  <c r="H26" i="1"/>
  <c r="H27" i="1"/>
  <c r="H28" i="1"/>
  <c r="H30" i="1"/>
  <c r="H33" i="1"/>
  <c r="H34" i="1"/>
  <c r="H35" i="1"/>
  <c r="H32" i="1"/>
  <c r="H97" i="1" l="1"/>
  <c r="H96" i="1"/>
  <c r="H94" i="1"/>
  <c r="H95" i="1"/>
  <c r="H89" i="1"/>
  <c r="H69" i="1"/>
  <c r="H66" i="1"/>
  <c r="H59" i="1"/>
  <c r="H44" i="1"/>
  <c r="H43" i="1"/>
  <c r="H39" i="1"/>
  <c r="H15" i="1"/>
  <c r="H19" i="1"/>
  <c r="H120" i="1"/>
  <c r="H99" i="1"/>
  <c r="H100" i="1"/>
  <c r="H92" i="1"/>
  <c r="H37" i="1"/>
  <c r="H38" i="1"/>
  <c r="H40" i="1"/>
  <c r="H41" i="1"/>
  <c r="H42" i="1"/>
  <c r="H46" i="1"/>
  <c r="H47" i="1"/>
  <c r="H48" i="1"/>
  <c r="H49" i="1"/>
  <c r="H51" i="1"/>
  <c r="H52" i="1"/>
  <c r="H53" i="1"/>
  <c r="H56" i="1"/>
  <c r="H57" i="1"/>
  <c r="H58" i="1"/>
  <c r="H60" i="1"/>
  <c r="H61" i="1"/>
  <c r="H62" i="1"/>
  <c r="H63" i="1"/>
  <c r="H64" i="1"/>
  <c r="H67" i="1"/>
  <c r="H68" i="1"/>
  <c r="H70" i="1"/>
  <c r="H71" i="1"/>
  <c r="H72" i="1"/>
  <c r="H73" i="1"/>
  <c r="H74" i="1"/>
  <c r="H90" i="1"/>
  <c r="H91" i="1"/>
  <c r="H101" i="1"/>
  <c r="H103" i="1"/>
  <c r="H104" i="1"/>
  <c r="H105" i="1"/>
  <c r="H106" i="1"/>
  <c r="H108" i="1"/>
  <c r="H109" i="1"/>
  <c r="H110" i="1"/>
  <c r="H112" i="1"/>
  <c r="H113" i="1"/>
  <c r="H114" i="1"/>
  <c r="H115" i="1"/>
  <c r="H117" i="1"/>
  <c r="H118" i="1"/>
  <c r="H119" i="1"/>
  <c r="H14" i="1"/>
  <c r="H16" i="1"/>
  <c r="H17" i="1"/>
  <c r="H18" i="1"/>
  <c r="H20" i="1"/>
  <c r="H13" i="1"/>
  <c r="I10" i="1"/>
  <c r="G79" i="1" l="1"/>
  <c r="G77" i="1"/>
  <c r="G80" i="1"/>
  <c r="G78" i="1"/>
  <c r="I78" i="1"/>
  <c r="I80" i="1"/>
  <c r="I77" i="1"/>
  <c r="I79" i="1"/>
  <c r="G29" i="1"/>
  <c r="G83" i="1"/>
  <c r="I84" i="1"/>
  <c r="G86" i="1"/>
  <c r="I83" i="1"/>
  <c r="G85" i="1"/>
  <c r="G84" i="1"/>
  <c r="I86" i="1"/>
  <c r="I85" i="1"/>
  <c r="I27" i="1"/>
  <c r="I24" i="1"/>
  <c r="I26" i="1"/>
  <c r="I25" i="1"/>
  <c r="I29" i="1"/>
  <c r="G22" i="1"/>
  <c r="G24" i="1"/>
  <c r="G26" i="1"/>
  <c r="G28" i="1"/>
  <c r="G23" i="1"/>
  <c r="G25" i="1"/>
  <c r="G27" i="1"/>
  <c r="G30" i="1"/>
  <c r="I23" i="1"/>
  <c r="I22" i="1"/>
  <c r="I30" i="1"/>
  <c r="I28" i="1"/>
  <c r="G99" i="1"/>
  <c r="G35" i="1"/>
  <c r="I34" i="1"/>
  <c r="G34" i="1"/>
  <c r="G33" i="1"/>
  <c r="G32" i="1"/>
  <c r="I35" i="1"/>
  <c r="I32" i="1"/>
  <c r="G95" i="1"/>
  <c r="I33" i="1"/>
  <c r="G96" i="1"/>
  <c r="I57" i="1"/>
  <c r="I96" i="1"/>
  <c r="I94" i="1"/>
  <c r="I97" i="1"/>
  <c r="G94" i="1"/>
  <c r="I95" i="1"/>
  <c r="G97" i="1"/>
  <c r="I15" i="1"/>
  <c r="G43" i="1"/>
  <c r="I59" i="1"/>
  <c r="I69" i="1"/>
  <c r="I89" i="1"/>
  <c r="G19" i="1"/>
  <c r="G39" i="1"/>
  <c r="I44" i="1"/>
  <c r="G66" i="1"/>
  <c r="I19" i="1"/>
  <c r="I39" i="1"/>
  <c r="G44" i="1"/>
  <c r="I66" i="1"/>
  <c r="G15" i="1"/>
  <c r="I43" i="1"/>
  <c r="G59" i="1"/>
  <c r="G69" i="1"/>
  <c r="G89" i="1"/>
  <c r="I49" i="1"/>
  <c r="G49" i="1"/>
  <c r="I58" i="1"/>
  <c r="G92" i="1"/>
  <c r="I99" i="1"/>
  <c r="G100" i="1"/>
  <c r="G120" i="1"/>
  <c r="I92" i="1"/>
  <c r="I100" i="1"/>
  <c r="I120" i="1"/>
  <c r="I62" i="1"/>
  <c r="I46" i="1"/>
  <c r="I13" i="1"/>
  <c r="I16" i="1"/>
  <c r="G106" i="1"/>
  <c r="G74" i="1"/>
  <c r="G115" i="1"/>
  <c r="G17" i="1"/>
  <c r="G61" i="1"/>
  <c r="G46" i="1"/>
  <c r="G13" i="1"/>
  <c r="I17" i="1"/>
  <c r="G18" i="1"/>
  <c r="G118" i="1"/>
  <c r="G108" i="1"/>
  <c r="G62" i="1"/>
  <c r="G47" i="1"/>
  <c r="G112" i="1"/>
  <c r="G68" i="1"/>
  <c r="G52" i="1"/>
  <c r="G37" i="1"/>
  <c r="I108" i="1"/>
  <c r="I103" i="1"/>
  <c r="I74" i="1"/>
  <c r="I47" i="1"/>
  <c r="G113" i="1"/>
  <c r="G101" i="1"/>
  <c r="G70" i="1"/>
  <c r="G56" i="1"/>
  <c r="G38" i="1"/>
  <c r="I119" i="1"/>
  <c r="I114" i="1"/>
  <c r="I109" i="1"/>
  <c r="I104" i="1"/>
  <c r="I90" i="1"/>
  <c r="I71" i="1"/>
  <c r="I64" i="1"/>
  <c r="I60" i="1"/>
  <c r="I53" i="1"/>
  <c r="I48" i="1"/>
  <c r="I41" i="1"/>
  <c r="I73" i="1"/>
  <c r="I18" i="1"/>
  <c r="G20" i="1"/>
  <c r="G91" i="1"/>
  <c r="I118" i="1"/>
  <c r="I40" i="1"/>
  <c r="G105" i="1"/>
  <c r="G73" i="1"/>
  <c r="G67" i="1"/>
  <c r="G58" i="1"/>
  <c r="G51" i="1"/>
  <c r="G42" i="1"/>
  <c r="I113" i="1"/>
  <c r="I101" i="1"/>
  <c r="I70" i="1"/>
  <c r="I52" i="1"/>
  <c r="I38" i="1"/>
  <c r="G14" i="1"/>
  <c r="G117" i="1"/>
  <c r="G110" i="1"/>
  <c r="G103" i="1"/>
  <c r="G72" i="1"/>
  <c r="G63" i="1"/>
  <c r="G57" i="1"/>
  <c r="G40" i="1"/>
  <c r="I115" i="1"/>
  <c r="I110" i="1"/>
  <c r="I105" i="1"/>
  <c r="I91" i="1"/>
  <c r="I72" i="1"/>
  <c r="I67" i="1"/>
  <c r="I61" i="1"/>
  <c r="I56" i="1"/>
  <c r="I42" i="1"/>
  <c r="I37" i="1"/>
  <c r="I112" i="1"/>
  <c r="I63" i="1"/>
  <c r="I51" i="1"/>
  <c r="I20" i="1"/>
  <c r="I14" i="1"/>
  <c r="G16" i="1"/>
  <c r="G119" i="1"/>
  <c r="G114" i="1"/>
  <c r="G109" i="1"/>
  <c r="G104" i="1"/>
  <c r="G90" i="1"/>
  <c r="G71" i="1"/>
  <c r="G64" i="1"/>
  <c r="G60" i="1"/>
  <c r="G53" i="1"/>
  <c r="G48" i="1"/>
  <c r="G41" i="1"/>
  <c r="I117" i="1"/>
  <c r="I106" i="1"/>
  <c r="I68" i="1"/>
</calcChain>
</file>

<file path=xl/sharedStrings.xml><?xml version="1.0" encoding="utf-8"?>
<sst xmlns="http://schemas.openxmlformats.org/spreadsheetml/2006/main" count="1246" uniqueCount="878">
  <si>
    <t>Наименование товара, наименование модели</t>
  </si>
  <si>
    <t>Вид исполнения</t>
  </si>
  <si>
    <t>Цена розничная USD.</t>
  </si>
  <si>
    <t>Настенный 30 л.</t>
  </si>
  <si>
    <t>Настенный 50 л.</t>
  </si>
  <si>
    <t>Настенный 80 л.</t>
  </si>
  <si>
    <t>Настенный 100 л.</t>
  </si>
  <si>
    <t xml:space="preserve">Настенный 120 л. </t>
  </si>
  <si>
    <t>Настенный 150 л.</t>
  </si>
  <si>
    <t>Напольные 200 л.</t>
  </si>
  <si>
    <t>Напольные 300 л.</t>
  </si>
  <si>
    <t>Напольные 500 л.</t>
  </si>
  <si>
    <t>ЕV 800 99 F43 P4</t>
  </si>
  <si>
    <t>Напольные 800 л.</t>
  </si>
  <si>
    <t>ЕV 1000 105 F44 ТP3</t>
  </si>
  <si>
    <t>Напольные 1000 л.</t>
  </si>
  <si>
    <t xml:space="preserve">      Водонагреватели накопительные комбинированные TESY.</t>
  </si>
  <si>
    <t>Настенный 120 л.</t>
  </si>
  <si>
    <t>GCV7/4S2 (L) 1004520 A03 TSRP</t>
  </si>
  <si>
    <t>GCV7/4S2 (L) 1204520 A03 TSRP</t>
  </si>
  <si>
    <t xml:space="preserve">GCV7/4S2 (L) 1504520 A03 TSRP </t>
  </si>
  <si>
    <t>напольные с одним теплообменником</t>
  </si>
  <si>
    <t>Напольные 160 л.</t>
  </si>
  <si>
    <t xml:space="preserve"> </t>
  </si>
  <si>
    <t>EV15S 500 75 F42 TP</t>
  </si>
  <si>
    <t>EV12S 800 99 F43 TP</t>
  </si>
  <si>
    <t>EV 13S 1000 105 F44 TP</t>
  </si>
  <si>
    <t>EV 12S 1500 120 F45 TP</t>
  </si>
  <si>
    <t>Напольные 1500 л.</t>
  </si>
  <si>
    <t>EV 15S 2000 130 F46 TP</t>
  </si>
  <si>
    <t>Напольные 2000 л.</t>
  </si>
  <si>
    <t>EV12/9S2 800 99 F43 TP2</t>
  </si>
  <si>
    <t>EV13/7S2 1000 105 F44 TP2</t>
  </si>
  <si>
    <t>EV 12/8S2 1500 120 F45 TP2</t>
  </si>
  <si>
    <t>EV 15/9S2 2000 130 F46 TP2</t>
  </si>
  <si>
    <t>V 200 60 F40 P4</t>
  </si>
  <si>
    <t>Напольный 200 л.</t>
  </si>
  <si>
    <t>V 300 65 F41 P4</t>
  </si>
  <si>
    <t>Напольный 300 л.</t>
  </si>
  <si>
    <t>V 500 75 F42 P4</t>
  </si>
  <si>
    <t>Напольный 500 л.</t>
  </si>
  <si>
    <t>С одним теплообменником</t>
  </si>
  <si>
    <t>V 15S 500 75 F42 P5</t>
  </si>
  <si>
    <t>V 12S 800 99 F43 P5</t>
  </si>
  <si>
    <t>Напольный 800 л.</t>
  </si>
  <si>
    <t>V 13S 1000 105 F44 P5</t>
  </si>
  <si>
    <t>V 15S 2000 130 F46 P5</t>
  </si>
  <si>
    <t>V 15/7 S2 200 75 F42 P6</t>
  </si>
  <si>
    <t>V 15/7S2  300 75 F43 P6</t>
  </si>
  <si>
    <t>V 15/7 S2 500 75 F44 P6</t>
  </si>
  <si>
    <t>V 12/9S2  800 99 F43 P6</t>
  </si>
  <si>
    <t>V 13/7 S2 1000 105 F46 P6</t>
  </si>
  <si>
    <t>V 12/8 S2 1500 120 F47 P6</t>
  </si>
  <si>
    <t>V 15/9 S2 2000 130 F48 P6</t>
  </si>
  <si>
    <t xml:space="preserve"> Электрические ТЭНЫ TESY</t>
  </si>
  <si>
    <t>Electric kit 3 kW</t>
  </si>
  <si>
    <t>Electric kit 4,5 kW</t>
  </si>
  <si>
    <t>Electric kit 6 kW</t>
  </si>
  <si>
    <t xml:space="preserve">                                  V 12S 1500 120 F45 P5</t>
  </si>
  <si>
    <t>напольные с двумя теплообменниками</t>
  </si>
  <si>
    <t>без теплообменников</t>
  </si>
  <si>
    <t>с двумя теплообменниками</t>
  </si>
  <si>
    <t>скидка</t>
  </si>
  <si>
    <t>курс $</t>
  </si>
  <si>
    <t>курс $ +1,5%</t>
  </si>
  <si>
    <t>розница Р.</t>
  </si>
  <si>
    <t>закупка $</t>
  </si>
  <si>
    <t>закупка Р</t>
  </si>
  <si>
    <t xml:space="preserve"> Напольный 1000 л.</t>
  </si>
  <si>
    <t>Напольный 1500 л.</t>
  </si>
  <si>
    <t>Напольный 2000 л.</t>
  </si>
  <si>
    <t>V 200  9S 60 F40 P4</t>
  </si>
  <si>
    <t>V 300 12 S 65 F41 P4</t>
  </si>
  <si>
    <t>Electric kit 12 kW</t>
  </si>
  <si>
    <t>Расчет скидки и перевод в рубли</t>
  </si>
  <si>
    <r>
      <t xml:space="preserve">  Водонагреватели накопительные электрические напольные вертикальные </t>
    </r>
    <r>
      <rPr>
        <b/>
        <sz val="12"/>
        <color rgb="FFFFFF00"/>
        <rFont val="Arial"/>
        <family val="2"/>
        <charset val="204"/>
      </rPr>
      <t xml:space="preserve">TESY. </t>
    </r>
  </si>
  <si>
    <r>
      <t xml:space="preserve"> Водонагреватели накопительные электрические вертикальные </t>
    </r>
    <r>
      <rPr>
        <b/>
        <sz val="12"/>
        <color rgb="FFFFFF00"/>
        <rFont val="Arial"/>
        <family val="2"/>
        <charset val="204"/>
      </rPr>
      <t>TESY BASE Line с двумя теплообменниками, настенные.</t>
    </r>
  </si>
  <si>
    <r>
      <t xml:space="preserve">      Водонагреватели накопительные  вертикальные </t>
    </r>
    <r>
      <rPr>
        <b/>
        <sz val="12"/>
        <color rgb="FFFFFF00"/>
        <rFont val="Arial"/>
        <family val="2"/>
        <charset val="204"/>
      </rPr>
      <t xml:space="preserve">TESY  </t>
    </r>
  </si>
  <si>
    <t>Болгарский производитель водонагревательного оборудования</t>
  </si>
  <si>
    <t>Прайс лист солнечные системы</t>
  </si>
  <si>
    <t>Розничная цена</t>
  </si>
  <si>
    <t>SS 150 SP08</t>
  </si>
  <si>
    <t>• Количество людей, пользующихся услугами : 2-3</t>
  </si>
  <si>
    <t>• Максимальный объем горячей воды ( л) : 100-150</t>
  </si>
  <si>
    <t>• Ежедневное потребление воды : 147</t>
  </si>
  <si>
    <t>147 литров в час</t>
  </si>
  <si>
    <t>• Солнечные панели типа : 1x SP08 200 CSL</t>
  </si>
  <si>
    <t>• Бойлер косвенного нагрева: TESY ЕС GCV9S 1504420 В11 TSRP</t>
  </si>
  <si>
    <t>1300x2460x820mm</t>
  </si>
  <si>
    <t>161 kg</t>
  </si>
  <si>
    <t>• Расширительный бак : S12L</t>
  </si>
  <si>
    <t>• модель контроллера : RS02</t>
  </si>
  <si>
    <t>• Пропиленгликоль 5L , (шт ) : 1</t>
  </si>
  <si>
    <t>• Солнечная панель : 1x МК SR / FR- SP08</t>
  </si>
  <si>
    <t>• Ввод-вывод соединений: 1x руководство воздушный клапан</t>
  </si>
  <si>
    <t>2x Кап 22 мм</t>
  </si>
  <si>
    <t>1x сосков 22-3 / 4 *</t>
  </si>
  <si>
    <t> Количество SAP : 301673</t>
  </si>
  <si>
    <t>SS 200 SP08</t>
  </si>
  <si>
    <t>• Количество людей, пользующихся услугами: 3-4</t>
  </si>
  <si>
    <t>• Максимальный объем горячей воды (л): 150-200</t>
  </si>
  <si>
    <t>• Ежедневное потребление воды:  225 литров</t>
  </si>
  <si>
    <t>• Солнечные панели типа: 2x SP08 200 CSL</t>
  </si>
  <si>
    <t>• Бойлер косвенного нагрева: TESY Е.В. 7/5 S2 200 60</t>
  </si>
  <si>
    <t>• Расширительный бак: S12L</t>
  </si>
  <si>
    <t>• модель контроллера: RS02</t>
  </si>
  <si>
    <t>212 kg</t>
  </si>
  <si>
    <t>• Пропиленгликоль 5L, (шт): 2</t>
  </si>
  <si>
    <t>• Солнечный коллектор: 1x МК SR / FR-SP08 200 Двойной</t>
  </si>
  <si>
    <t>1x сосков Ф22-3 / 4 *</t>
  </si>
  <si>
    <t>2x ниппель Ф22 - Ф22</t>
  </si>
  <si>
    <r>
      <t>•</t>
    </r>
    <r>
      <rPr>
        <sz val="16"/>
        <color rgb="FF000000"/>
        <rFont val="Pf"/>
        <charset val="204"/>
      </rPr>
      <t xml:space="preserve"> SAP number: </t>
    </r>
    <r>
      <rPr>
        <b/>
        <sz val="16"/>
        <color rgb="FF000000"/>
        <rFont val="Pf"/>
        <charset val="204"/>
      </rPr>
      <t xml:space="preserve">301675 </t>
    </r>
  </si>
  <si>
    <t>SS 300 SP08</t>
  </si>
  <si>
    <t>• Количество людей, пользующихся услугами: 4-5</t>
  </si>
  <si>
    <t>• Максимальный объем горячей воды (л): 200-250</t>
  </si>
  <si>
    <t>• Ежедневное потребление воды: 330</t>
  </si>
  <si>
    <t>• Солнечная модель резервуар: TESY Е.В. 10/7 S2 300 65</t>
  </si>
  <si>
    <t>1300x2460x1220mm</t>
  </si>
  <si>
    <t>333 kg</t>
  </si>
  <si>
    <t>• Пропиленгликоль 5L, (шт): 3</t>
  </si>
  <si>
    <t>• Солнечные Стенд: 1x МК SR / FR-SP08 200 Двухместный</t>
  </si>
  <si>
    <r>
      <t>•</t>
    </r>
    <r>
      <rPr>
        <sz val="16"/>
        <color rgb="FF000000"/>
        <rFont val="Pf"/>
        <charset val="204"/>
      </rPr>
      <t xml:space="preserve"> SAP number: </t>
    </r>
    <r>
      <rPr>
        <b/>
        <sz val="16"/>
        <color rgb="FF000000"/>
        <rFont val="Pf"/>
        <charset val="204"/>
      </rPr>
      <t>301676</t>
    </r>
  </si>
  <si>
    <t>SS 500-6 SP08</t>
  </si>
  <si>
    <t>• Количество людей, пользующихся услугами: 6-7</t>
  </si>
  <si>
    <t>• Максимальный объем горячей воды (л): 300-350</t>
  </si>
  <si>
    <t>• Солнечные панели типа: 3x SP08 200 CSL</t>
  </si>
  <si>
    <t>• Солнечная модель резервуар: TESY Е.В. 15/7 S2 500 75</t>
  </si>
  <si>
    <t>• Расширительный бак: S24L</t>
  </si>
  <si>
    <t>• модель контроллера: ELIOS X3</t>
  </si>
  <si>
    <t>424 kg</t>
  </si>
  <si>
    <t>• Солнечные Стенд: 1x МК SR / FR-SP08 200 Двухместный 1x МК SR / FR SPO8</t>
  </si>
  <si>
    <t xml:space="preserve">2x Cap 22 mm </t>
  </si>
  <si>
    <t>1x сосков Ф22-3 / 4 "</t>
  </si>
  <si>
    <t>1x Nipple Ф22-3/4"</t>
  </si>
  <si>
    <t>4x сосков Ф22 - Ф22</t>
  </si>
  <si>
    <t>4x Nipple Ф22 – Ф22</t>
  </si>
  <si>
    <t>2x Гибкий шланг</t>
  </si>
  <si>
    <t>2x Flexible hose</t>
  </si>
  <si>
    <t>4x сосков Ф22 - 1 "</t>
  </si>
  <si>
    <t>4x Nipple Ф22 – 1"</t>
  </si>
  <si>
    <r>
      <t>•</t>
    </r>
    <r>
      <rPr>
        <sz val="16"/>
        <color rgb="FF000000"/>
        <rFont val="Pf"/>
        <charset val="204"/>
      </rPr>
      <t xml:space="preserve"> SAP number: </t>
    </r>
    <r>
      <rPr>
        <b/>
        <sz val="16"/>
        <color rgb="FF000000"/>
        <rFont val="Pf"/>
        <charset val="204"/>
      </rPr>
      <t>301677</t>
    </r>
  </si>
  <si>
    <r>
      <t xml:space="preserve">      Водонагреватели накопительные электрические настенные вертикальные </t>
    </r>
    <r>
      <rPr>
        <b/>
        <sz val="12"/>
        <color rgb="FFFFFF00"/>
        <rFont val="Arial"/>
        <family val="2"/>
        <charset val="204"/>
      </rPr>
      <t>TESY. BASE Line</t>
    </r>
  </si>
  <si>
    <t>Система</t>
  </si>
  <si>
    <t>Описание</t>
  </si>
  <si>
    <t>Вес</t>
  </si>
  <si>
    <t>GCV 30  3512 В11 TSRP 1200 W</t>
  </si>
  <si>
    <t>GCV 50  3520 В11 TSRP 1500 W</t>
  </si>
  <si>
    <t>GCV 80 4420 B11 TSRP 2000 W</t>
  </si>
  <si>
    <t>GCV 100 4420 B11 TSRP 2000 W</t>
  </si>
  <si>
    <t xml:space="preserve">GCV 80 3520 B11 TSRP 2000 W </t>
  </si>
  <si>
    <t xml:space="preserve">Настенный 100 л. </t>
  </si>
  <si>
    <t>GCV 120 4420 B11 TSRP 2000 W</t>
  </si>
  <si>
    <t>GCV 150 4420 B11 TSRP 2000 W</t>
  </si>
  <si>
    <t>GCV 50  4420 В11 TSRP 1500 W</t>
  </si>
  <si>
    <t xml:space="preserve">EV 200 60 </t>
  </si>
  <si>
    <t xml:space="preserve">EV 300 65 </t>
  </si>
  <si>
    <t xml:space="preserve">EV 400 75 </t>
  </si>
  <si>
    <t>Напольные 400 л.</t>
  </si>
  <si>
    <t xml:space="preserve">EV 500 75 </t>
  </si>
  <si>
    <t>ЕV 1500 105 F44 ТP3</t>
  </si>
  <si>
    <t>ЕV 2000 105 F44 ТP3</t>
  </si>
  <si>
    <t>GCVS 804520 В11 TSR</t>
  </si>
  <si>
    <t>GCVS 100 4520 В11 TSR</t>
  </si>
  <si>
    <t>GCVS 1204520 В11 TSRP</t>
  </si>
  <si>
    <t xml:space="preserve">EV9S 200 60 </t>
  </si>
  <si>
    <t xml:space="preserve">EV12S 300 65 </t>
  </si>
  <si>
    <t>EV11S 400 66</t>
  </si>
  <si>
    <t xml:space="preserve">EV7/5S2 200 60 </t>
  </si>
  <si>
    <t>EV6/4S2 160 60</t>
  </si>
  <si>
    <t xml:space="preserve">EV10/7S2 300 65 </t>
  </si>
  <si>
    <t>EV11/5S2 400 75</t>
  </si>
  <si>
    <t>EV15/7S2 500 75</t>
  </si>
  <si>
    <t>V 400 75 F42 P4</t>
  </si>
  <si>
    <t>Напольный 400 л.</t>
  </si>
  <si>
    <t xml:space="preserve">      Буферные емкости   TESY с изоляцией</t>
  </si>
  <si>
    <t xml:space="preserve">      Буферные емкости   TESY без изоляции</t>
  </si>
  <si>
    <t xml:space="preserve">V 800 79 </t>
  </si>
  <si>
    <t xml:space="preserve">V 1000 79 </t>
  </si>
  <si>
    <t xml:space="preserve">V 1500 100 </t>
  </si>
  <si>
    <t xml:space="preserve">V 2000 110 </t>
  </si>
  <si>
    <t xml:space="preserve">Изоляция V 800 79 </t>
  </si>
  <si>
    <t xml:space="preserve">Изоляция  V 1000 79 </t>
  </si>
  <si>
    <t xml:space="preserve">Изоляция V 1500 100 </t>
  </si>
  <si>
    <t xml:space="preserve">Изоляция  V 2000 110 </t>
  </si>
  <si>
    <t xml:space="preserve">Изоляция </t>
  </si>
  <si>
    <t>С одним теплообменником без изоляции</t>
  </si>
  <si>
    <t>Изоляция для буферных емкостей</t>
  </si>
  <si>
    <t>С двумя теплообменниками без изоляции</t>
  </si>
  <si>
    <t>  Promotec   30 литров</t>
  </si>
  <si>
    <t>  Promotec   50 литров</t>
  </si>
  <si>
    <t>  Promotec   80 литров</t>
  </si>
  <si>
    <r>
      <t xml:space="preserve">      Водонагреватели накопительные электрические настенные вертикальные </t>
    </r>
    <r>
      <rPr>
        <b/>
        <sz val="12"/>
        <color rgb="FFFFFF00"/>
        <rFont val="Arial"/>
        <family val="2"/>
        <charset val="204"/>
      </rPr>
      <t>TESY   Promotec</t>
    </r>
  </si>
  <si>
    <t xml:space="preserve">   Promotec   100 литров</t>
  </si>
  <si>
    <t xml:space="preserve">skvva@pea.ru </t>
  </si>
  <si>
    <t>Z16507M</t>
  </si>
  <si>
    <t>200 л</t>
  </si>
  <si>
    <t>Z16508M</t>
  </si>
  <si>
    <t>300 л</t>
  </si>
  <si>
    <t>Z16509M</t>
  </si>
  <si>
    <t>380/400 л</t>
  </si>
  <si>
    <t>Z16510M</t>
  </si>
  <si>
    <t>500 л</t>
  </si>
  <si>
    <t>Z16511M</t>
  </si>
  <si>
    <t>800 л</t>
  </si>
  <si>
    <t>Z16512M</t>
  </si>
  <si>
    <t>1000 л</t>
  </si>
  <si>
    <t>Z20985M</t>
  </si>
  <si>
    <t>Z21050M</t>
  </si>
  <si>
    <t>390 л</t>
  </si>
  <si>
    <t>Z20986M</t>
  </si>
  <si>
    <t>Z21051M</t>
  </si>
  <si>
    <t>Z16501M</t>
  </si>
  <si>
    <t xml:space="preserve">Z16502M </t>
  </si>
  <si>
    <t>Z16503M</t>
  </si>
  <si>
    <t>Z16504M</t>
  </si>
  <si>
    <t>Z16505M</t>
  </si>
  <si>
    <t>Z16506M</t>
  </si>
  <si>
    <t>Стальной эмалированный буферный бак</t>
  </si>
  <si>
    <t>Z16513M</t>
  </si>
  <si>
    <t>Z16514M</t>
  </si>
  <si>
    <t>Z16515M</t>
  </si>
  <si>
    <t>Z16516M</t>
  </si>
  <si>
    <t>Z16517M</t>
  </si>
  <si>
    <t>Z16518M</t>
  </si>
  <si>
    <t>Название</t>
  </si>
  <si>
    <t>Объем, л</t>
  </si>
  <si>
    <t>Суммарная мощность змеевиков, кВт</t>
  </si>
  <si>
    <t>Мощность ТЭН, кВт</t>
  </si>
  <si>
    <t>Цена, руб.</t>
  </si>
  <si>
    <t>MEGA W-E 100.81</t>
  </si>
  <si>
    <t>-</t>
  </si>
  <si>
    <t>MEGA W-E 125.81</t>
  </si>
  <si>
    <t>24,2</t>
  </si>
  <si>
    <t>MEGA W-E 150.81</t>
  </si>
  <si>
    <t>MEGA W-E 220.81</t>
  </si>
  <si>
    <t>MEGA W-E 220.82</t>
  </si>
  <si>
    <t>38,2</t>
  </si>
  <si>
    <t>MEGA W-E 300.81</t>
  </si>
  <si>
    <t>MEGA W-E 300.82</t>
  </si>
  <si>
    <t>43,5</t>
  </si>
  <si>
    <t>MEGA W-E 400.81</t>
  </si>
  <si>
    <t>MEGA W-E 400.82</t>
  </si>
  <si>
    <t>MEGA W-E 500.81</t>
  </si>
  <si>
    <t>MEGA W-E 500.82</t>
  </si>
  <si>
    <t>MEGA W-E 750.81</t>
  </si>
  <si>
    <t>44,5</t>
  </si>
  <si>
    <t>MEGA W-E 750.82</t>
  </si>
  <si>
    <t>68,3</t>
  </si>
  <si>
    <t>MEGA W-E 1000.81</t>
  </si>
  <si>
    <t>MEGA W-E 1000.82</t>
  </si>
  <si>
    <t>QUATTRO OW-E 60.7</t>
  </si>
  <si>
    <t>15,2</t>
  </si>
  <si>
    <t>1 или 3</t>
  </si>
  <si>
    <t>QUATTRO W-E 60.7</t>
  </si>
  <si>
    <t>QUATTRO W-E 100.74**</t>
  </si>
  <si>
    <t>25,7</t>
  </si>
  <si>
    <t>QUATTRO W-E 100.7</t>
  </si>
  <si>
    <t>QUATTRO OW-E 100.7</t>
  </si>
  <si>
    <t>QUATTRO OW-E 150.7</t>
  </si>
  <si>
    <t>QUATTRO W-E 150.74**</t>
  </si>
  <si>
    <t>QUATTRO W-E 150.7</t>
  </si>
  <si>
    <t>QUATTRO W-E 200.7</t>
  </si>
  <si>
    <t>QUATTRO OW-E 200.7</t>
  </si>
  <si>
    <t>SPIRO OW-E 80.12 L</t>
  </si>
  <si>
    <t>SPIRO OW-E 80.12 P</t>
  </si>
  <si>
    <t>SPIRO OW-E 100.12 L</t>
  </si>
  <si>
    <t>SPIRO OW-E 100.12 P</t>
  </si>
  <si>
    <t>SPIRO OW-E 120.12 L</t>
  </si>
  <si>
    <t>SPIRO OW-E 120.12 P</t>
  </si>
  <si>
    <t>Solar 220X</t>
  </si>
  <si>
    <t>Solar 300X</t>
  </si>
  <si>
    <t>Solar 500X</t>
  </si>
  <si>
    <t>VLM 220 KS</t>
  </si>
  <si>
    <t>VLM 220 KS ЕМ</t>
  </si>
  <si>
    <t>VLM 300 KS</t>
  </si>
  <si>
    <t>VLM 300 KS ЕМ</t>
  </si>
  <si>
    <t>VLM 500 KS</t>
  </si>
  <si>
    <t>VLM 500 KS ЕМ</t>
  </si>
  <si>
    <t>VLM KS STAR 300</t>
  </si>
  <si>
    <t>VLM KS STAR 500</t>
  </si>
  <si>
    <t>VLM KS STAR 1000</t>
  </si>
  <si>
    <t>25-50</t>
  </si>
  <si>
    <t>VLM KS STAR 1500</t>
  </si>
  <si>
    <t>30-65</t>
  </si>
  <si>
    <t>VLM KS STAR 2000</t>
  </si>
  <si>
    <t>30-80</t>
  </si>
  <si>
    <t>Скидка 20%</t>
  </si>
  <si>
    <t>Бойлеры косвенного нагрева с одним теплообменником</t>
  </si>
  <si>
    <t>Электрические водонагреватели</t>
  </si>
  <si>
    <t>Бойлеры косвенного нагрева с двумя теплообменниками</t>
  </si>
  <si>
    <t>Бойлер косвенного нагрева из нержавеющей стали с увеличенным теплообменником</t>
  </si>
  <si>
    <t xml:space="preserve">skvva@pea.ru  (495) 229-85-86 доб. 474,    (495) 724-56-74 </t>
  </si>
  <si>
    <t xml:space="preserve"> (495) 229-85-86 доб. 474, 471   (495) 724-56-74</t>
  </si>
  <si>
    <t xml:space="preserve">skvva@pea.ru.        </t>
  </si>
  <si>
    <t xml:space="preserve"> (495) 229-85-86 доб.474 . (495) 724-56-74</t>
  </si>
  <si>
    <t>Официальный представитель на территории России</t>
  </si>
  <si>
    <t>3 кВт</t>
  </si>
  <si>
    <t>4,5 кВт</t>
  </si>
  <si>
    <t>6 кВт</t>
  </si>
  <si>
    <t>12 кВт</t>
  </si>
  <si>
    <t>• Насосная группа: Flow Box 8010 -S</t>
  </si>
  <si>
    <t>• Насосная группа: Flow Box 8010-S</t>
  </si>
  <si>
    <t>• Группа насоса: Flow Box 8010-S</t>
  </si>
  <si>
    <t>• Группа насоса: Flow Box 7000-Е</t>
  </si>
  <si>
    <r>
      <t xml:space="preserve">Стальной эмалированный бак со встроенным </t>
    </r>
    <r>
      <rPr>
        <b/>
        <u/>
        <sz val="12"/>
        <color theme="1"/>
        <rFont val="Calibri"/>
        <family val="2"/>
        <charset val="204"/>
        <scheme val="minor"/>
      </rPr>
      <t>небольшим</t>
    </r>
    <r>
      <rPr>
        <b/>
        <sz val="12"/>
        <color theme="1"/>
        <rFont val="Calibri"/>
        <family val="2"/>
        <charset val="204"/>
        <scheme val="minor"/>
      </rPr>
      <t xml:space="preserve"> теплообменником</t>
    </r>
  </si>
  <si>
    <r>
      <t xml:space="preserve">Стальной эмалированный бак со встроенным </t>
    </r>
    <r>
      <rPr>
        <b/>
        <u/>
        <sz val="12"/>
        <color theme="1"/>
        <rFont val="Calibri"/>
        <family val="2"/>
        <charset val="204"/>
        <scheme val="minor"/>
      </rPr>
      <t>большим</t>
    </r>
    <r>
      <rPr>
        <b/>
        <sz val="12"/>
        <color theme="1"/>
        <rFont val="Calibri"/>
        <family val="2"/>
        <charset val="204"/>
        <scheme val="minor"/>
      </rPr>
      <t xml:space="preserve"> теплообменником</t>
    </r>
  </si>
  <si>
    <r>
      <t xml:space="preserve">Стальной эмалированный бак </t>
    </r>
    <r>
      <rPr>
        <b/>
        <u/>
        <sz val="12"/>
        <color theme="1"/>
        <rFont val="Calibri"/>
        <family val="2"/>
        <charset val="204"/>
        <scheme val="minor"/>
      </rPr>
      <t>без</t>
    </r>
    <r>
      <rPr>
        <b/>
        <sz val="12"/>
        <color theme="1"/>
        <rFont val="Calibri"/>
        <family val="2"/>
        <charset val="204"/>
        <scheme val="minor"/>
      </rPr>
      <t xml:space="preserve"> встроенного теплообменника</t>
    </r>
  </si>
  <si>
    <t>Официальный дистрибьютор</t>
  </si>
  <si>
    <t xml:space="preserve">Водонагревательное оборудование и отопительное оборудование </t>
  </si>
  <si>
    <t>Производство Турция</t>
  </si>
  <si>
    <t>Модель</t>
  </si>
  <si>
    <t>Литраж</t>
  </si>
  <si>
    <t>Цена розничная в  USD</t>
  </si>
  <si>
    <t>UEB T 100</t>
  </si>
  <si>
    <t>100 lt</t>
  </si>
  <si>
    <t>UEB T 160</t>
  </si>
  <si>
    <t>160 lt</t>
  </si>
  <si>
    <t>UEB T 200</t>
  </si>
  <si>
    <t>200 lt</t>
  </si>
  <si>
    <t>UEB T 325</t>
  </si>
  <si>
    <t>325 lt</t>
  </si>
  <si>
    <t>UEB T 500</t>
  </si>
  <si>
    <t>500 lt</t>
  </si>
  <si>
    <t>UEB T 750</t>
  </si>
  <si>
    <t>750 lt</t>
  </si>
  <si>
    <t>UEB T 1000</t>
  </si>
  <si>
    <t>1000 lt</t>
  </si>
  <si>
    <t>UEB T 1500</t>
  </si>
  <si>
    <t>1500 lt</t>
  </si>
  <si>
    <t>UEB T 2000</t>
  </si>
  <si>
    <t>2000 lt</t>
  </si>
  <si>
    <t>UEB C 160</t>
  </si>
  <si>
    <t>UEB C 200</t>
  </si>
  <si>
    <t>UEB C 325</t>
  </si>
  <si>
    <t>UEB C 500</t>
  </si>
  <si>
    <t>UEB C 750</t>
  </si>
  <si>
    <t>UEB C 1000</t>
  </si>
  <si>
    <t>UEB C 1500</t>
  </si>
  <si>
    <t xml:space="preserve">1500 lt </t>
  </si>
  <si>
    <t>UEB C 2000</t>
  </si>
  <si>
    <t xml:space="preserve">2000 lt </t>
  </si>
  <si>
    <t xml:space="preserve">        http://www.unmak.com/ru/product-groups.aspx</t>
  </si>
  <si>
    <t>andina@pea.ru  (495) 229-85-86 доб. 471</t>
  </si>
  <si>
    <t>Буферные емкости с эмалированным внутренним баком</t>
  </si>
  <si>
    <t>ÜAT 100</t>
  </si>
  <si>
    <t>ÜAT 160</t>
  </si>
  <si>
    <t>ÜAT 200</t>
  </si>
  <si>
    <t>ÜAT 325</t>
  </si>
  <si>
    <t>ÜAT 500</t>
  </si>
  <si>
    <t>ÜAT 750</t>
  </si>
  <si>
    <t>ÜAT 1000</t>
  </si>
  <si>
    <t>ÜAT 1500</t>
  </si>
  <si>
    <t>ÜAT 2000</t>
  </si>
  <si>
    <t>Буферные емкости с не эмалированным внутренним баком</t>
  </si>
  <si>
    <t>ÜAT/E 100</t>
  </si>
  <si>
    <t>ÜAT/E 160</t>
  </si>
  <si>
    <t>ÜAT/E 200</t>
  </si>
  <si>
    <t>ÜAT/E 325</t>
  </si>
  <si>
    <t>ÜAT/E 500</t>
  </si>
  <si>
    <t>ÜAT/E 750</t>
  </si>
  <si>
    <t>ÜAT/E 1000</t>
  </si>
  <si>
    <t>ÜAT/E 1500</t>
  </si>
  <si>
    <t>ÜAT/E 2000</t>
  </si>
  <si>
    <t>ÜAT/S 100</t>
  </si>
  <si>
    <t>ÜAT/S 160</t>
  </si>
  <si>
    <t>ÜAT/S 200</t>
  </si>
  <si>
    <t>ÜAT/S 325</t>
  </si>
  <si>
    <t>ÜAT/S 500</t>
  </si>
  <si>
    <t>ÜAT/S 750</t>
  </si>
  <si>
    <t>ÜAT/S 1000</t>
  </si>
  <si>
    <t>Буферные емкости с не эмалированным внутренним баком и одним теплообменником.</t>
  </si>
  <si>
    <t xml:space="preserve">Водонагревательное и отопительное оборудование </t>
  </si>
  <si>
    <t>Котлы на твердом топливе</t>
  </si>
  <si>
    <t>Наименование</t>
  </si>
  <si>
    <t>Характеристики</t>
  </si>
  <si>
    <t>Цена</t>
  </si>
  <si>
    <t>Kw</t>
  </si>
  <si>
    <t>Kcal/h</t>
  </si>
  <si>
    <t xml:space="preserve"> USD</t>
  </si>
  <si>
    <t>ÜKY/W 18</t>
  </si>
  <si>
    <t>ÜKY/W 24</t>
  </si>
  <si>
    <t>ÜKY/W 30</t>
  </si>
  <si>
    <t>ÜKY/W 35</t>
  </si>
  <si>
    <t>Котлы могут изготавливаться мощностью до 980 кВт.</t>
  </si>
  <si>
    <t>ÜKY/YP 25</t>
  </si>
  <si>
    <t>ÜKY/YP 34</t>
  </si>
  <si>
    <t>ÜKY/YP45</t>
  </si>
  <si>
    <t>ÜKY/YP 60</t>
  </si>
  <si>
    <t>ÜKY/YP 80</t>
  </si>
  <si>
    <t>ÜKY/YP 100</t>
  </si>
  <si>
    <t xml:space="preserve">Примечание в комплекте: </t>
  </si>
  <si>
    <t xml:space="preserve">*Автоматическая загрузка </t>
  </si>
  <si>
    <t xml:space="preserve">*Автоматическое зажигание </t>
  </si>
  <si>
    <t xml:space="preserve">*Вентилятор </t>
  </si>
  <si>
    <t>*Контроллер</t>
  </si>
  <si>
    <t xml:space="preserve">*Комнатный Термостат </t>
  </si>
  <si>
    <t>*Двухвальная подача</t>
  </si>
  <si>
    <t>* Индикатор низкого уровеня топлива</t>
  </si>
  <si>
    <t>*Лямбда-Датчик</t>
  </si>
  <si>
    <t>Котлы могут изготавливаться мощьностью до 980 квт.</t>
  </si>
  <si>
    <t>Пелетные котлы</t>
  </si>
  <si>
    <t xml:space="preserve">                                                  </t>
  </si>
  <si>
    <t>Стальные панельные радиаторы с боковым подключением</t>
  </si>
  <si>
    <t>L &amp; H</t>
  </si>
  <si>
    <t>TYPE 22</t>
  </si>
  <si>
    <t>TYPE 21</t>
  </si>
  <si>
    <t>TYPE 11</t>
  </si>
  <si>
    <t>TYPE 33</t>
  </si>
  <si>
    <t>mm/mm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</si>
  <si>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400 </t>
    </r>
    <r>
      <rPr>
        <sz val="14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</si>
  <si>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500 </t>
    </r>
    <r>
      <rPr>
        <sz val="14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</si>
  <si>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600 </t>
    </r>
    <r>
      <rPr>
        <sz val="14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</si>
  <si>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900 </t>
    </r>
    <r>
      <rPr>
        <sz val="14"/>
        <rFont val="Calibri"/>
        <family val="2"/>
        <charset val="204"/>
        <scheme val="minor"/>
      </rPr>
      <t xml:space="preserve"> </t>
    </r>
  </si>
  <si>
    <t>35.96</t>
  </si>
  <si>
    <t>50.90</t>
  </si>
  <si>
    <t>55.39</t>
  </si>
  <si>
    <t>58.52</t>
  </si>
  <si>
    <t>89.93</t>
  </si>
  <si>
    <t>43.85</t>
  </si>
  <si>
    <t>59.42</t>
  </si>
  <si>
    <t>65.05</t>
  </si>
  <si>
    <t>71.31</t>
  </si>
  <si>
    <t>109.62</t>
  </si>
  <si>
    <t>49.04</t>
  </si>
  <si>
    <t>68.01</t>
  </si>
  <si>
    <t>72.79</t>
  </si>
  <si>
    <t>79.81</t>
  </si>
  <si>
    <t>122.64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</si>
  <si>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700 </t>
    </r>
    <r>
      <rPr>
        <sz val="14"/>
        <rFont val="Calibri"/>
        <family val="2"/>
        <charset val="204"/>
        <scheme val="minor"/>
      </rPr>
      <t xml:space="preserve"> </t>
    </r>
  </si>
  <si>
    <t>55.65</t>
  </si>
  <si>
    <t>76.62</t>
  </si>
  <si>
    <t>82.59</t>
  </si>
  <si>
    <t>90.54</t>
  </si>
  <si>
    <t>139.14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</si>
  <si>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800 </t>
    </r>
    <r>
      <rPr>
        <sz val="14"/>
        <rFont val="Calibri"/>
        <family val="2"/>
        <charset val="204"/>
        <scheme val="minor"/>
      </rPr>
      <t xml:space="preserve"> </t>
    </r>
  </si>
  <si>
    <t>62.41</t>
  </si>
  <si>
    <t>85.23</t>
  </si>
  <si>
    <t>92.66</t>
  </si>
  <si>
    <t>101.56</t>
  </si>
  <si>
    <t>156.05</t>
  </si>
  <si>
    <t>69.54</t>
  </si>
  <si>
    <t>93.79</t>
  </si>
  <si>
    <t>103.21</t>
  </si>
  <si>
    <t>113.16</t>
  </si>
  <si>
    <t>128.44</t>
  </si>
  <si>
    <t>173.88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</si>
  <si>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1000 </t>
    </r>
    <r>
      <rPr>
        <sz val="14"/>
        <rFont val="Calibri"/>
        <family val="2"/>
        <charset val="204"/>
        <scheme val="minor"/>
      </rPr>
      <t xml:space="preserve"> </t>
    </r>
  </si>
  <si>
    <t>74.33</t>
  </si>
  <si>
    <t>102.37</t>
  </si>
  <si>
    <t>110.23</t>
  </si>
  <si>
    <t>120.87</t>
  </si>
  <si>
    <t>185.77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</si>
  <si>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1100 </t>
    </r>
    <r>
      <rPr>
        <sz val="14"/>
        <rFont val="Calibri"/>
        <family val="2"/>
        <charset val="204"/>
        <scheme val="minor"/>
      </rPr>
      <t xml:space="preserve"> </t>
    </r>
  </si>
  <si>
    <t>62.00</t>
  </si>
  <si>
    <t>80.94</t>
  </si>
  <si>
    <t>110.95</t>
  </si>
  <si>
    <t>120.09</t>
  </si>
  <si>
    <t>131.66</t>
  </si>
  <si>
    <t>202.33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</si>
  <si>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1200 </t>
    </r>
    <r>
      <rPr>
        <sz val="14"/>
        <rFont val="Calibri"/>
        <family val="2"/>
        <charset val="204"/>
        <scheme val="minor"/>
      </rPr>
      <t xml:space="preserve"> </t>
    </r>
  </si>
  <si>
    <t>87.38</t>
  </si>
  <si>
    <t>119.54</t>
  </si>
  <si>
    <t>129.66</t>
  </si>
  <si>
    <t>141.19</t>
  </si>
  <si>
    <t>218.49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</si>
  <si>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1300 </t>
    </r>
    <r>
      <rPr>
        <sz val="14"/>
        <rFont val="Calibri"/>
        <family val="2"/>
        <charset val="204"/>
        <scheme val="minor"/>
      </rPr>
      <t xml:space="preserve"> </t>
    </r>
  </si>
  <si>
    <t>71.95</t>
  </si>
  <si>
    <t>93.90</t>
  </si>
  <si>
    <t>128.15</t>
  </si>
  <si>
    <t>139.35</t>
  </si>
  <si>
    <t>152.77</t>
  </si>
  <si>
    <t>234.76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</si>
  <si>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1400 </t>
    </r>
    <r>
      <rPr>
        <sz val="14"/>
        <rFont val="Calibri"/>
        <family val="2"/>
        <charset val="204"/>
        <scheme val="minor"/>
      </rPr>
      <t xml:space="preserve"> </t>
    </r>
  </si>
  <si>
    <t>76.85</t>
  </si>
  <si>
    <t>100.28</t>
  </si>
  <si>
    <t>136.71</t>
  </si>
  <si>
    <t>148.83</t>
  </si>
  <si>
    <t>163.15</t>
  </si>
  <si>
    <t>250.76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</si>
  <si>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1500 </t>
    </r>
    <r>
      <rPr>
        <sz val="14"/>
        <rFont val="Calibri"/>
        <family val="2"/>
        <charset val="204"/>
        <scheme val="minor"/>
      </rPr>
      <t xml:space="preserve"> </t>
    </r>
  </si>
  <si>
    <t>81.98</t>
  </si>
  <si>
    <t>106.98</t>
  </si>
  <si>
    <t>145.32</t>
  </si>
  <si>
    <t>158.78</t>
  </si>
  <si>
    <t>174.09</t>
  </si>
  <si>
    <t>267.55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</si>
  <si>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1600 </t>
    </r>
    <r>
      <rPr>
        <sz val="14"/>
        <rFont val="Calibri"/>
        <family val="2"/>
        <charset val="204"/>
        <scheme val="minor"/>
      </rPr>
      <t xml:space="preserve"> </t>
    </r>
  </si>
  <si>
    <t>88.22</t>
  </si>
  <si>
    <t>114.75</t>
  </si>
  <si>
    <t>153.93</t>
  </si>
  <si>
    <t>169.82</t>
  </si>
  <si>
    <t>185.95</t>
  </si>
  <si>
    <t>284.9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</si>
  <si>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1800 </t>
    </r>
    <r>
      <rPr>
        <sz val="14"/>
        <rFont val="Calibri"/>
        <family val="2"/>
        <charset val="204"/>
        <scheme val="minor"/>
      </rPr>
      <t xml:space="preserve"> </t>
    </r>
  </si>
  <si>
    <t>98.05</t>
  </si>
  <si>
    <t>127.57</t>
  </si>
  <si>
    <t>171.07</t>
  </si>
  <si>
    <t>188.91</t>
  </si>
  <si>
    <t>260.19</t>
  </si>
  <si>
    <t>317.03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</si>
  <si>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2000 </t>
    </r>
    <r>
      <rPr>
        <sz val="14"/>
        <rFont val="Calibri"/>
        <family val="2"/>
        <charset val="204"/>
        <scheme val="minor"/>
      </rPr>
      <t xml:space="preserve"> </t>
    </r>
  </si>
  <si>
    <t>157.35</t>
  </si>
  <si>
    <t>109.45</t>
  </si>
  <si>
    <t>142.04</t>
  </si>
  <si>
    <t>188.41</t>
  </si>
  <si>
    <t>209.90</t>
  </si>
  <si>
    <t>348.29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</si>
  <si>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2200 </t>
    </r>
    <r>
      <rPr>
        <sz val="14"/>
        <rFont val="Calibri"/>
        <family val="2"/>
        <charset val="204"/>
        <scheme val="minor"/>
      </rPr>
      <t xml:space="preserve"> </t>
    </r>
  </si>
  <si>
    <t>119.31</t>
  </si>
  <si>
    <t>154.92</t>
  </si>
  <si>
    <t>205.00</t>
  </si>
  <si>
    <t>228.98</t>
  </si>
  <si>
    <t>383.41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</si>
  <si>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2400 </t>
    </r>
    <r>
      <rPr>
        <sz val="14"/>
        <rFont val="Calibri"/>
        <family val="2"/>
        <charset val="204"/>
        <scheme val="minor"/>
      </rPr>
      <t xml:space="preserve"> </t>
    </r>
  </si>
  <si>
    <t>129.69</t>
  </si>
  <si>
    <t>168.49</t>
  </si>
  <si>
    <t>218.72</t>
  </si>
  <si>
    <t>249.17</t>
  </si>
  <si>
    <t>417.31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</si>
  <si>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2600 </t>
    </r>
    <r>
      <rPr>
        <sz val="14"/>
        <rFont val="Calibri"/>
        <family val="2"/>
        <charset val="204"/>
        <scheme val="minor"/>
      </rPr>
      <t xml:space="preserve"> </t>
    </r>
  </si>
  <si>
    <t>140.27</t>
  </si>
  <si>
    <t>182.29</t>
  </si>
  <si>
    <t>236.93</t>
  </si>
  <si>
    <t>269.67</t>
  </si>
  <si>
    <t>451.88</t>
  </si>
  <si>
    <r>
      <t xml:space="preserve"> </t>
    </r>
    <r>
      <rPr>
        <b/>
        <sz val="14"/>
        <color indexed="8"/>
        <rFont val="Calibri"/>
        <family val="2"/>
        <charset val="204"/>
        <scheme val="minor"/>
      </rPr>
      <t xml:space="preserve">2800 </t>
    </r>
    <r>
      <rPr>
        <sz val="14"/>
        <rFont val="Calibri"/>
        <family val="2"/>
        <charset val="204"/>
        <scheme val="minor"/>
      </rPr>
      <t xml:space="preserve"> </t>
    </r>
  </si>
  <si>
    <t>150.86</t>
  </si>
  <si>
    <t>196.13</t>
  </si>
  <si>
    <t>255.14</t>
  </si>
  <si>
    <t>290.15</t>
  </si>
  <si>
    <t>486.45</t>
  </si>
  <si>
    <t>161.44</t>
  </si>
  <si>
    <t>209.96</t>
  </si>
  <si>
    <t>267.04</t>
  </si>
  <si>
    <t>310.68</t>
  </si>
  <si>
    <t>520.99</t>
  </si>
  <si>
    <t xml:space="preserve">skvva@pea.ru  (495) 229-85-86 доб. 474,   (495) 724-56-74 </t>
  </si>
  <si>
    <t>Скидка 40%</t>
  </si>
  <si>
    <t>КВТ</t>
  </si>
  <si>
    <t>Стальные панельные радиаторы с нижнем подключением</t>
  </si>
  <si>
    <t xml:space="preserve">mm/mm </t>
  </si>
  <si>
    <r>
      <t xml:space="preserve"> </t>
    </r>
    <r>
      <rPr>
        <b/>
        <sz val="18"/>
        <color rgb="FFFFFF00"/>
        <rFont val="Calibri"/>
        <family val="2"/>
        <charset val="204"/>
        <scheme val="minor"/>
      </rPr>
      <t xml:space="preserve">L &amp; H </t>
    </r>
    <r>
      <rPr>
        <sz val="18"/>
        <color rgb="FFFFFF00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</si>
  <si>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8"/>
        <color rgb="FFFFFF00"/>
        <rFont val="Calibri"/>
        <family val="2"/>
        <charset val="204"/>
        <scheme val="minor"/>
      </rPr>
      <t xml:space="preserve">TYPE 22 </t>
    </r>
    <r>
      <rPr>
        <sz val="18"/>
        <color rgb="FFFFFF00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</si>
  <si>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8"/>
        <color rgb="FFFFFF00"/>
        <rFont val="Calibri"/>
        <family val="2"/>
        <charset val="204"/>
        <scheme val="minor"/>
      </rPr>
      <t xml:space="preserve">TYPE 21 </t>
    </r>
    <r>
      <rPr>
        <sz val="18"/>
        <color rgb="FFFFFF00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</si>
  <si>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8"/>
        <color rgb="FFFFFF00"/>
        <rFont val="Calibri"/>
        <family val="2"/>
        <charset val="204"/>
        <scheme val="minor"/>
      </rPr>
      <t xml:space="preserve">TYPE 11 </t>
    </r>
    <r>
      <rPr>
        <sz val="18"/>
        <color rgb="FFFFFF00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</si>
  <si>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8"/>
        <color rgb="FFFFFF00"/>
        <rFont val="Calibri"/>
        <family val="2"/>
        <charset val="204"/>
        <scheme val="minor"/>
      </rPr>
      <t xml:space="preserve">TYPE 33 </t>
    </r>
    <r>
      <rPr>
        <sz val="18"/>
        <color rgb="FFFFFF00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</si>
  <si>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4"/>
        <color rgb="FFFFFF00"/>
        <rFont val="Calibri"/>
        <family val="2"/>
        <charset val="204"/>
        <scheme val="minor"/>
      </rPr>
      <t xml:space="preserve">300 </t>
    </r>
    <r>
      <rPr>
        <sz val="14"/>
        <color rgb="FFFFFF00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</si>
  <si>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4"/>
        <color rgb="FFFFFF00"/>
        <rFont val="Calibri"/>
        <family val="2"/>
        <charset val="204"/>
        <scheme val="minor"/>
      </rPr>
      <t xml:space="preserve">400 </t>
    </r>
    <r>
      <rPr>
        <sz val="14"/>
        <color rgb="FFFFFF00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</si>
  <si>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4"/>
        <color rgb="FFFFFF00"/>
        <rFont val="Calibri"/>
        <family val="2"/>
        <charset val="204"/>
        <scheme val="minor"/>
      </rPr>
      <t xml:space="preserve">500 </t>
    </r>
    <r>
      <rPr>
        <sz val="14"/>
        <color rgb="FFFFFF00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</si>
  <si>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4"/>
        <color rgb="FFFFFF00"/>
        <rFont val="Calibri"/>
        <family val="2"/>
        <charset val="204"/>
        <scheme val="minor"/>
      </rPr>
      <t xml:space="preserve">600 </t>
    </r>
    <r>
      <rPr>
        <sz val="14"/>
        <color rgb="FFFFFF00"/>
        <rFont val="Calibri"/>
        <family val="2"/>
        <charset val="204"/>
        <scheme val="minor"/>
      </rPr>
      <t xml:space="preserve"> </t>
    </r>
  </si>
  <si>
    <r>
      <t xml:space="preserve"> </t>
    </r>
    <r>
      <rPr>
        <b/>
        <sz val="14"/>
        <color rgb="FFFFFF00"/>
        <rFont val="Calibri"/>
        <family val="2"/>
        <charset val="204"/>
        <scheme val="minor"/>
      </rPr>
      <t xml:space="preserve">900 </t>
    </r>
    <r>
      <rPr>
        <sz val="14"/>
        <color rgb="FFFFFF00"/>
        <rFont val="Calibri"/>
        <family val="2"/>
        <charset val="204"/>
        <scheme val="minor"/>
      </rPr>
      <t xml:space="preserve"> </t>
    </r>
  </si>
  <si>
    <t xml:space="preserve">                   EV9S 160 60 </t>
  </si>
  <si>
    <r>
      <t xml:space="preserve">      Водонагреватели накопительные электрические настенные c сухим ТЭНом </t>
    </r>
    <r>
      <rPr>
        <b/>
        <sz val="12"/>
        <color rgb="FFFFFF00"/>
        <rFont val="Arial"/>
        <family val="2"/>
        <charset val="204"/>
      </rPr>
      <t xml:space="preserve">TESY. ANTICAL </t>
    </r>
  </si>
  <si>
    <t>GCV 30  3616 D A06 TS2R 1200 W</t>
  </si>
  <si>
    <t>GCV 50  3616 D A06 TS2R 1500 W</t>
  </si>
  <si>
    <t>GCV 50  4516 D A06 TS2R 1500 W</t>
  </si>
  <si>
    <t xml:space="preserve">GCV 80 3624 D A06 TS2R 2000 W </t>
  </si>
  <si>
    <t xml:space="preserve">GCV 80 45 24 D A06 TS2R 2000 W </t>
  </si>
  <si>
    <t xml:space="preserve">GCV 100 45 24 D A06 TS2R 2000 W </t>
  </si>
  <si>
    <t xml:space="preserve">GCV 120 4524 D A06 TS2R 2000 W </t>
  </si>
  <si>
    <t>GCVH 80 4524 D A06 TS2R 2000 W  горизонтальный</t>
  </si>
  <si>
    <t xml:space="preserve">GCV 150 4524 D A06 TS2R 2000 W </t>
  </si>
  <si>
    <t xml:space="preserve">Настенный 150 л. </t>
  </si>
  <si>
    <t>GCVS 1504520 В11 TSRP</t>
  </si>
  <si>
    <t xml:space="preserve"> 508@pea.ru </t>
  </si>
  <si>
    <t xml:space="preserve">508@pea.ru </t>
  </si>
  <si>
    <r>
      <t>Буферные баки и бойлеры косвенного нагрева
Объем</t>
    </r>
    <r>
      <rPr>
        <b/>
        <sz val="12"/>
        <color theme="1"/>
        <rFont val="Calibri"/>
        <family val="2"/>
        <charset val="204"/>
        <scheme val="minor"/>
      </rPr>
      <t>: 200 - 1000 л</t>
    </r>
  </si>
  <si>
    <t>Артикул</t>
  </si>
  <si>
    <t xml:space="preserve"> Прайс-лист</t>
  </si>
  <si>
    <t xml:space="preserve">Цена НДС включая, </t>
  </si>
  <si>
    <t>РУБ.</t>
  </si>
  <si>
    <t>SBB 150 WPF</t>
  </si>
  <si>
    <t>SBB 300 WP Trend</t>
  </si>
  <si>
    <t>SBB 400 WP Trend</t>
  </si>
  <si>
    <t>SBB 500 WP Trend</t>
  </si>
  <si>
    <t>SBB 600 WP SOL</t>
  </si>
  <si>
    <t>SBB 800 WP SOL</t>
  </si>
  <si>
    <t>SBB 1000 WP SOL</t>
  </si>
  <si>
    <t>WDH 600 SBB</t>
  </si>
  <si>
    <t>WDH 800 SBB</t>
  </si>
  <si>
    <t>WDH 1000 SBB</t>
  </si>
  <si>
    <t xml:space="preserve">SBB 301 WP </t>
  </si>
  <si>
    <t xml:space="preserve">SBB 302 WP </t>
  </si>
  <si>
    <t xml:space="preserve">SBB 401 WP SOL </t>
  </si>
  <si>
    <t xml:space="preserve">SBB 501 WP SOL </t>
  </si>
  <si>
    <t xml:space="preserve">SBB 751 </t>
  </si>
  <si>
    <t xml:space="preserve">SBB 1001 </t>
  </si>
  <si>
    <t xml:space="preserve">SBB 751 SOL </t>
  </si>
  <si>
    <t xml:space="preserve">SBB 1001 SOL </t>
  </si>
  <si>
    <t xml:space="preserve">WDH 751 SBB </t>
  </si>
  <si>
    <t xml:space="preserve">WDH 1001 SBB </t>
  </si>
  <si>
    <t xml:space="preserve">SBS 601 W </t>
  </si>
  <si>
    <t xml:space="preserve">SBS 801 W </t>
  </si>
  <si>
    <t xml:space="preserve">SBS 1001 W </t>
  </si>
  <si>
    <t xml:space="preserve">SBS 1501 W </t>
  </si>
  <si>
    <t xml:space="preserve">SBS 601 W SOL </t>
  </si>
  <si>
    <t xml:space="preserve">SBS 801 W SOL </t>
  </si>
  <si>
    <t xml:space="preserve">SBS 1001 W SOL </t>
  </si>
  <si>
    <t xml:space="preserve">SBS 1501 W SOL </t>
  </si>
  <si>
    <t>ZW 1 1/4</t>
  </si>
  <si>
    <t>WDH 601 SBS</t>
  </si>
  <si>
    <t>WDH 801 SBS</t>
  </si>
  <si>
    <t>WDH 1001 SBS</t>
  </si>
  <si>
    <t>WDH 1501 SBS</t>
  </si>
  <si>
    <t>WTS 30 E</t>
  </si>
  <si>
    <t xml:space="preserve">WTS 40 E </t>
  </si>
  <si>
    <t>UPZ</t>
  </si>
  <si>
    <t>UP 25/7.0 E</t>
  </si>
  <si>
    <t>UP 25/7.5 E</t>
  </si>
  <si>
    <t>Бойлеры  и аккамулирующие баки</t>
  </si>
  <si>
    <t xml:space="preserve">VIH RW 300 </t>
  </si>
  <si>
    <t>Прайс лист VAILANT</t>
  </si>
  <si>
    <t>(495) 229-85-86 доб.474 . (495) 724-56-74</t>
  </si>
  <si>
    <t xml:space="preserve">﻿0010003489 </t>
  </si>
  <si>
    <t xml:space="preserve">auroSTOR VIH S 300 </t>
  </si>
  <si>
    <t xml:space="preserve">auroSTOR VIH S 400 </t>
  </si>
  <si>
    <t xml:space="preserve">auroSTOR VIH S 500 </t>
  </si>
  <si>
    <t>EURO</t>
  </si>
  <si>
    <t>﻿Водонагреватель VIH RW для тепловых насосов   Аритикул</t>
  </si>
  <si>
    <t xml:space="preserve">      ﻿БИВАЛЕНТНЫЙ ЕМКОСТНОЙ ВОДОНАГРЕВАТЕЛЬ косвенного нагрева </t>
  </si>
  <si>
    <t>Изображение</t>
  </si>
  <si>
    <t xml:space="preserve">Мощность теплообменник/ТЭН, кВт </t>
  </si>
  <si>
    <t>Вес, кг</t>
  </si>
  <si>
    <t>Габариты,        В х Д, мм</t>
  </si>
  <si>
    <t>Базовая цена, Евро/рубли</t>
  </si>
  <si>
    <t>ВАШИ цены, Евро/рубли</t>
  </si>
  <si>
    <t>КурсЕвроЦБ+3%</t>
  </si>
  <si>
    <t>Ваша скидка</t>
  </si>
  <si>
    <r>
      <t xml:space="preserve">AQ IND С - бойлера с мощным тепообм-ком и </t>
    </r>
    <r>
      <rPr>
        <b/>
        <u/>
        <sz val="11"/>
        <color indexed="9"/>
        <rFont val="Arial Cyr"/>
        <charset val="204"/>
      </rPr>
      <t>рециркуляцией</t>
    </r>
    <r>
      <rPr>
        <b/>
        <sz val="11"/>
        <color indexed="9"/>
        <rFont val="Arial Cyr"/>
        <charset val="204"/>
      </rPr>
      <t xml:space="preserve">, с патрубком6/4 под ТЭН  </t>
    </r>
  </si>
  <si>
    <t>Гарантия на бак 7лет</t>
  </si>
  <si>
    <t>Напольные</t>
  </si>
  <si>
    <t>AQ IND 200 SC</t>
  </si>
  <si>
    <t>Лучшая цена!!!</t>
  </si>
  <si>
    <t>1490 х 515</t>
  </si>
  <si>
    <t>AQ IND 150 SC</t>
  </si>
  <si>
    <t>1215 х 515</t>
  </si>
  <si>
    <t xml:space="preserve">AQ IND 100 SC </t>
  </si>
  <si>
    <t>890 х 515</t>
  </si>
  <si>
    <t>ТЭН 3 кВт, AQ IND..SC, 6/4",220В, L390</t>
  </si>
  <si>
    <t>ТЭН 2 кВт, AQ IND..SC, 6/4",220В, L390</t>
  </si>
  <si>
    <t xml:space="preserve">2419991067
</t>
  </si>
  <si>
    <t>Настенные</t>
  </si>
  <si>
    <t xml:space="preserve">AQ IND 200 FC </t>
  </si>
  <si>
    <t>с 2 кв. 2016г.бойлеры под сухой или мокрый ТЭН</t>
  </si>
  <si>
    <t>1506 х 515</t>
  </si>
  <si>
    <t>AQ IND 150 FC</t>
  </si>
  <si>
    <t>1245 х 515</t>
  </si>
  <si>
    <t>AQ IND 100 FC</t>
  </si>
  <si>
    <t>906 х 515</t>
  </si>
  <si>
    <t xml:space="preserve">AQ IND 75 FC </t>
  </si>
  <si>
    <t>750 х 515</t>
  </si>
  <si>
    <t>ТЭН для AQ IND FC 2,4 кВт, 220B</t>
  </si>
  <si>
    <t>Серия IDE - бойлера с одним тепообменником и ТЭНом</t>
  </si>
  <si>
    <t>7 бар</t>
  </si>
  <si>
    <t>IDE F 75 л настенный</t>
  </si>
  <si>
    <t>18,5 / 2,4</t>
  </si>
  <si>
    <t>IDE F 100 л настенный</t>
  </si>
  <si>
    <t>24 / 2,4</t>
  </si>
  <si>
    <t>IDE S 100 л напольный</t>
  </si>
  <si>
    <t>IDE F 150 л настенный</t>
  </si>
  <si>
    <t>IDE S 150 л напольный</t>
  </si>
  <si>
    <t>IDE F 200 л настенный</t>
  </si>
  <si>
    <t>IDES 200 л напольный</t>
  </si>
  <si>
    <t>Серия HR-T - напольные высокопроизводительные бойлера</t>
  </si>
  <si>
    <t>HR-T 30 120 л</t>
  </si>
  <si>
    <t>1027 х 545</t>
  </si>
  <si>
    <t>HR-T 40 160 л</t>
  </si>
  <si>
    <t>1222 х 545</t>
  </si>
  <si>
    <t>Серия HR-N - высоко- производительные бойлера с анодным тестером</t>
  </si>
  <si>
    <t>Производительность 1030 л/ч как у бойлера 300 литров! Верхние подключения!</t>
  </si>
  <si>
    <t>HR-N 30 120 л</t>
  </si>
  <si>
    <t>1061 х 545</t>
  </si>
  <si>
    <t>HR-N 40 160 л</t>
  </si>
  <si>
    <t>1256 х 545</t>
  </si>
  <si>
    <t>Серия STA - бойлера без теплообменника</t>
  </si>
  <si>
    <t>STA 200</t>
  </si>
  <si>
    <t>1530 х 550</t>
  </si>
  <si>
    <t>STA 300</t>
  </si>
  <si>
    <t>1535 х 665</t>
  </si>
  <si>
    <t>Серия STA C - бойлера с одним тепообменником</t>
  </si>
  <si>
    <t>STA 200 C</t>
  </si>
  <si>
    <t>STA 300 С</t>
  </si>
  <si>
    <t>STA 400 С</t>
  </si>
  <si>
    <t>1832 х 670</t>
  </si>
  <si>
    <t>STA 500 С</t>
  </si>
  <si>
    <t>1838 х 750</t>
  </si>
  <si>
    <r>
      <t>STA 800 С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9"/>
        <rFont val="Arial Cyr"/>
        <charset val="204"/>
      </rPr>
      <t>(без кожуха и изоляции)</t>
    </r>
  </si>
  <si>
    <t>2000 х 1000</t>
  </si>
  <si>
    <r>
      <t>STA 1000 С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9"/>
        <rFont val="Arial Cyr"/>
        <charset val="204"/>
      </rPr>
      <t>(без кожуха и изоляции)</t>
    </r>
  </si>
  <si>
    <t>2350 х 1000</t>
  </si>
  <si>
    <t>Серия STA C2 - бойлера с двумя теплообменниками</t>
  </si>
  <si>
    <t>Проверочное давление 12 бар Двойная проверка на заводе</t>
  </si>
  <si>
    <t>STA 200 С2</t>
  </si>
  <si>
    <t>30 + 16</t>
  </si>
  <si>
    <t>STA 300 С2</t>
  </si>
  <si>
    <t>45 + 21</t>
  </si>
  <si>
    <t>STA 400 С2</t>
  </si>
  <si>
    <t>69 + 37</t>
  </si>
  <si>
    <t>STA 500 С2</t>
  </si>
  <si>
    <t>81 + 39</t>
  </si>
  <si>
    <r>
      <t>STA 800 С2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9"/>
        <rFont val="Arial Cyr"/>
        <charset val="204"/>
      </rPr>
      <t>(без кожуха и изоляции)</t>
    </r>
  </si>
  <si>
    <t>69 + 39</t>
  </si>
  <si>
    <r>
      <t xml:space="preserve">STA 1000 С2 </t>
    </r>
    <r>
      <rPr>
        <sz val="9"/>
        <rFont val="Arial Cyr"/>
        <charset val="204"/>
      </rPr>
      <t>(без кожуха и изоляции)</t>
    </r>
  </si>
  <si>
    <t>77 + 43</t>
  </si>
  <si>
    <t>Изоляция и кожух STA800С/С2</t>
  </si>
  <si>
    <t>Изоляция и кожух STA1000С/С2</t>
  </si>
  <si>
    <t>Серия PT - буферные накопители</t>
  </si>
  <si>
    <t>6 бар</t>
  </si>
  <si>
    <t>Гарантия на бак 3года</t>
  </si>
  <si>
    <t>PT 300</t>
  </si>
  <si>
    <t>на складе</t>
  </si>
  <si>
    <t>1600 х 760</t>
  </si>
  <si>
    <t>PT 500</t>
  </si>
  <si>
    <t>под заказ</t>
  </si>
  <si>
    <t>1780 х 850</t>
  </si>
  <si>
    <t>PT 750</t>
  </si>
  <si>
    <t>1910 х 990</t>
  </si>
  <si>
    <t>PT 1000</t>
  </si>
  <si>
    <t>2060 х 990</t>
  </si>
  <si>
    <t>Серия PT C - буферные накопители с теплообменником</t>
  </si>
  <si>
    <t>PT 300 С</t>
  </si>
  <si>
    <t>PT 500 С</t>
  </si>
  <si>
    <t>PT 750 С</t>
  </si>
  <si>
    <t>PT 1000 С</t>
  </si>
  <si>
    <t>2410 х 990</t>
  </si>
  <si>
    <t>Серия PT CF - буферные накопители с теплообменником и контуром ГВС</t>
  </si>
  <si>
    <t>PT 500 СF</t>
  </si>
  <si>
    <t>PT 750 CF</t>
  </si>
  <si>
    <t>PT 1000 CF</t>
  </si>
  <si>
    <t>Серия AQ PT - буф. накопители без, с 1-им (С) и с 2-мя (С2) теплообм-ми</t>
  </si>
  <si>
    <t>3 бар</t>
  </si>
  <si>
    <t>Гарантия на бак 2года</t>
  </si>
  <si>
    <t>AQ PT 500 без изоляции</t>
  </si>
  <si>
    <t>1675 х 650</t>
  </si>
  <si>
    <t>AQ PT 500 C без изоляции</t>
  </si>
  <si>
    <t>AQ PT 500 C2 без изоляции</t>
  </si>
  <si>
    <t>AQ PT 750 без изоляции</t>
  </si>
  <si>
    <t>1860 х 790</t>
  </si>
  <si>
    <t>AQ PT 750 C без изоляции</t>
  </si>
  <si>
    <t>AQ PT 750 C2 без изоляции</t>
  </si>
  <si>
    <t>AQ PT 1000 без изоляции</t>
  </si>
  <si>
    <t>2205 х 790</t>
  </si>
  <si>
    <t>AQ PT 1000 C без изоляции</t>
  </si>
  <si>
    <t>2205 х790</t>
  </si>
  <si>
    <t>AQ PT 1000 C2 без изоляции</t>
  </si>
  <si>
    <t>AQ PT 1500 без изоляции</t>
  </si>
  <si>
    <t>2150 х 1000</t>
  </si>
  <si>
    <t>AQ PT 1500 C без изоляции</t>
  </si>
  <si>
    <t>AQ PT 1500 C2 без изоляции</t>
  </si>
  <si>
    <t>AQ PT 2000 без изоляции</t>
  </si>
  <si>
    <t>2380 х 1100</t>
  </si>
  <si>
    <t>AQ PT 2000 C без изоляции</t>
  </si>
  <si>
    <t>AQ PT 2000 C2 без изоляции</t>
  </si>
  <si>
    <t>Изоляция AQ PT 500</t>
  </si>
  <si>
    <t>1675 х 850</t>
  </si>
  <si>
    <t>Изоляция AQ PT 750</t>
  </si>
  <si>
    <t>1860 х 990</t>
  </si>
  <si>
    <t>Изоляция AQ PT 1000</t>
  </si>
  <si>
    <t>2205 х 990</t>
  </si>
  <si>
    <t>Изоляция AQ PT 1500</t>
  </si>
  <si>
    <t>2150 х 1200</t>
  </si>
  <si>
    <t>Изоляция AQ PT 2000</t>
  </si>
  <si>
    <t>2380 х 1300</t>
  </si>
  <si>
    <t>ТЭНы для серии IND; STA и РТ: верхние (резьбовые, 6/4") и нижние (фланцевые)</t>
  </si>
  <si>
    <t>Гарантия 1год</t>
  </si>
  <si>
    <t xml:space="preserve">ТЭН для IND S 2,4 кВт, 220B, </t>
  </si>
  <si>
    <t>ТЭН для IND F 2,4 кВт, 220B</t>
  </si>
  <si>
    <t>3 кВт,верхний PT300-1000, STA200-1000, 6/4",220В, L390</t>
  </si>
  <si>
    <t>6 кВт,верхний PT500-1000, STA500-1000, 6/4",380В, L620</t>
  </si>
  <si>
    <t>9 кВт,верхний PT750-1000, STA800-1000, 6/4",380В, L780</t>
  </si>
  <si>
    <t>3x1,2 кВт,нижний STA200-300 фланцевый, 380В</t>
  </si>
  <si>
    <t>3x1,6 кВт,нижний STA200-300 фланцевый, 380В</t>
  </si>
  <si>
    <t>7,5 кВт,нижний STA400-500 фланцевый, 380В</t>
  </si>
  <si>
    <t>9 кВт,нижний STA800-1000 фланцевый, 380В</t>
  </si>
  <si>
    <t>Серия GB .2 - газовые бойлера без дымохода</t>
  </si>
  <si>
    <t>Гарантия на бак 3 года</t>
  </si>
  <si>
    <t>GB 80.2</t>
  </si>
  <si>
    <t>589 х 515</t>
  </si>
  <si>
    <t>GB 120.2</t>
  </si>
  <si>
    <t>1124 х 515</t>
  </si>
  <si>
    <t>Серия GB .1 - газовые бойлера с дымоходом</t>
  </si>
  <si>
    <t>Бойлера GB .2 не требуют дымохода!</t>
  </si>
  <si>
    <t xml:space="preserve">GB 80.1 </t>
  </si>
  <si>
    <t>877 х 515</t>
  </si>
  <si>
    <t>GB 120.1</t>
  </si>
  <si>
    <t>1152 х 515</t>
  </si>
  <si>
    <t>GB 150.1</t>
  </si>
  <si>
    <t>1352 х 515</t>
  </si>
  <si>
    <t>Серия HB - бойлер с тепловым насосом (наружный блок не нужен)</t>
  </si>
  <si>
    <t>HB 300</t>
  </si>
  <si>
    <t>1950 х 720</t>
  </si>
  <si>
    <t>HB 300 C</t>
  </si>
  <si>
    <r>
      <t xml:space="preserve">Серия AQ - </t>
    </r>
    <r>
      <rPr>
        <b/>
        <sz val="11"/>
        <color indexed="13"/>
        <rFont val="Arial Cyr"/>
        <charset val="204"/>
      </rPr>
      <t>электрический</t>
    </r>
    <r>
      <rPr>
        <b/>
        <sz val="11"/>
        <color indexed="9"/>
        <rFont val="Arial Cyr"/>
        <charset val="204"/>
      </rPr>
      <t xml:space="preserve"> настенный бойлер</t>
    </r>
  </si>
  <si>
    <t>Гарантия на бак 5лет</t>
  </si>
  <si>
    <t>AQ 50</t>
  </si>
  <si>
    <t>554 х 515</t>
  </si>
  <si>
    <t>AQ 80</t>
  </si>
  <si>
    <t>725 х 515</t>
  </si>
  <si>
    <t>AQ 100</t>
  </si>
  <si>
    <t>874 х 515</t>
  </si>
  <si>
    <t>AQ 150</t>
  </si>
  <si>
    <t>1205 х 515</t>
  </si>
  <si>
    <t>AQ 200</t>
  </si>
  <si>
    <t>1275 х 544</t>
  </si>
  <si>
    <t>Z300TР (напольный)</t>
  </si>
  <si>
    <t>2х1,6 (3х1,6)</t>
  </si>
  <si>
    <t>1535 х 660</t>
  </si>
  <si>
    <r>
      <t xml:space="preserve">Серия ZV - </t>
    </r>
    <r>
      <rPr>
        <b/>
        <sz val="11"/>
        <color indexed="13"/>
        <rFont val="Arial Cyr"/>
        <charset val="204"/>
      </rPr>
      <t>электрический</t>
    </r>
    <r>
      <rPr>
        <b/>
        <sz val="11"/>
        <color indexed="9"/>
        <rFont val="Arial Cyr"/>
        <charset val="204"/>
      </rPr>
      <t xml:space="preserve"> настенный горизонтальные бойлер</t>
    </r>
  </si>
  <si>
    <t xml:space="preserve">ZV 80  </t>
  </si>
  <si>
    <t xml:space="preserve">ZV120  </t>
  </si>
  <si>
    <t>1030 х 515</t>
  </si>
  <si>
    <t xml:space="preserve">ZV150 </t>
  </si>
  <si>
    <t>1225 х 515</t>
  </si>
  <si>
    <t>Серия HVK - твердотопливный котел</t>
  </si>
  <si>
    <t xml:space="preserve">HVK 20 </t>
  </si>
  <si>
    <t>20 / 25</t>
  </si>
  <si>
    <t>1344х426х578</t>
  </si>
  <si>
    <t xml:space="preserve">HVK 30 </t>
  </si>
  <si>
    <t>30 / 35</t>
  </si>
  <si>
    <t>1344х526х578</t>
  </si>
  <si>
    <t xml:space="preserve">HVK 40 </t>
  </si>
  <si>
    <t>40 / 45</t>
  </si>
  <si>
    <t>1462х526х578</t>
  </si>
  <si>
    <t>пеллетная горелка</t>
  </si>
  <si>
    <t xml:space="preserve">   Бойлеры косвенного нагрева с увеличенными теплообменниками для установки с тепловыми насосами и солнечными коллекторами.</t>
  </si>
  <si>
    <t>НОВЫЕ ПОЗИЦИИ ПРАЙС ЛИСТА</t>
  </si>
  <si>
    <t>EV 2x9-2x4 S2 200 60</t>
  </si>
  <si>
    <t>EV 2x12-2x5 S2 300 65</t>
  </si>
  <si>
    <t>EV 2x13-2x6 S2 500 75</t>
  </si>
  <si>
    <t>EV 2x9 - 2x17 S2 1000 105</t>
  </si>
  <si>
    <t>Баки</t>
  </si>
  <si>
    <t>Цена, евро</t>
  </si>
  <si>
    <t>086U8619</t>
  </si>
  <si>
    <t>DWH OPTI 200 STAINLESS</t>
  </si>
  <si>
    <t>086U8620</t>
  </si>
  <si>
    <t>DWH OPTI 300 STAINLESS</t>
  </si>
  <si>
    <t>086U3726</t>
  </si>
  <si>
    <t>WT-V 100</t>
  </si>
  <si>
    <t>086L3071</t>
  </si>
  <si>
    <t>WT-V 200</t>
  </si>
  <si>
    <t>086L3072</t>
  </si>
  <si>
    <t>WT-V 300</t>
  </si>
  <si>
    <t>086L3073</t>
  </si>
  <si>
    <t>WT-V 500</t>
  </si>
  <si>
    <t>086L3074</t>
  </si>
  <si>
    <t>WT-V 1000</t>
  </si>
  <si>
    <t>086L3076</t>
  </si>
  <si>
    <t>WT-C 500</t>
  </si>
  <si>
    <t>086L3077</t>
  </si>
  <si>
    <t>WT-C 750</t>
  </si>
  <si>
    <t>086L3079</t>
  </si>
  <si>
    <t>WT-S 500</t>
  </si>
  <si>
    <t>086L3080</t>
  </si>
  <si>
    <t>WT-S 1000</t>
  </si>
  <si>
    <t>086L3082</t>
  </si>
  <si>
    <t>WT-T 300</t>
  </si>
  <si>
    <t>086L3083</t>
  </si>
  <si>
    <t>WT-T 500</t>
  </si>
  <si>
    <t xml:space="preserve">skvva@pea.ru.       </t>
  </si>
  <si>
    <t>Буферные емкости</t>
  </si>
  <si>
    <t>Модель бака / Объем, литров</t>
  </si>
  <si>
    <t>AT</t>
  </si>
  <si>
    <t>AT Prestige</t>
  </si>
  <si>
    <t>AT Mono Heater</t>
  </si>
  <si>
    <t>AT Duo Heater</t>
  </si>
  <si>
    <t>HFWT</t>
  </si>
  <si>
    <t>HFWT Duo</t>
  </si>
  <si>
    <t>SS</t>
  </si>
  <si>
    <t>SS Mono Heater</t>
  </si>
  <si>
    <t>SS Duo Heater</t>
  </si>
  <si>
    <t>SS-HP</t>
  </si>
  <si>
    <t>SS-elektro</t>
  </si>
  <si>
    <t>SS-elektro mono</t>
  </si>
  <si>
    <t>CT</t>
  </si>
  <si>
    <t>AT Elektro</t>
  </si>
  <si>
    <t>AT Elektro mono</t>
  </si>
  <si>
    <t>Прайс-лист</t>
  </si>
  <si>
    <t xml:space="preserve">Цены  указаны в евро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</si>
</sst>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_р_._-;\-* #,##0.00_р_._-;_-* &quot;-&quot;??_р_._-;_-@_-"/>
    <numFmt numFmtId="165" formatCode="#,##0.00\ [$USD]"/>
    <numFmt numFmtId="166" formatCode="#,##0&quot;р.&quot;"/>
    <numFmt numFmtId="167" formatCode="[$$-409]#,##0.00"/>
    <numFmt numFmtId="168" formatCode="_-* #,##0.00\ [$€-1]_-;\-* #,##0.00\ [$€-1]_-;_-* &quot;-&quot;??\ [$€-1]_-;_-@_-"/>
    <numFmt numFmtId="169" formatCode="#,##0\ [$€-1];[Red]\-#,##0\ [$€-1]"/>
    <numFmt numFmtId="170" formatCode="_-* #,##0.00\ [$USD]_-;\-* #,##0.00\ [$USD]_-;_-* &quot;-&quot;??\ [$USD]_-;_-@_-"/>
    <numFmt numFmtId="171" formatCode="_ * #,##0.00_ \ [$€-1]_ ;_ * \-#,##0.00\ \ [$€-1]_ ;_ * &quot;-&quot;??_ \ [$€-1]_ ;_ @_ "/>
    <numFmt numFmtId="172" formatCode="0.0"/>
    <numFmt numFmtId="173" formatCode="_-[$€-2]\ * #,##0.00_-;\-[$€-2]\ * #,##0.00_-;_-[$€-2]\ * &quot;-&quot;??_-;_-@_-"/>
    <numFmt numFmtId="174" formatCode="_-* #,##0.00\ [$₽-419]_-;\-* #,##0.00\ [$₽-419]_-;_-* &quot;-&quot;??\ [$₽-419]_-;_-@_-"/>
    <numFmt numFmtId="175" formatCode="#,##0\ [$USD]"/>
  </numFmts>
  <fonts count="143">
    <font>
      <sz val="11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  <scheme val="major"/>
    </font>
    <font>
      <u/>
      <sz val="11"/>
      <color theme="10"/>
      <name val="Calibri"/>
      <family val="2"/>
      <charset val="204"/>
    </font>
    <font>
      <sz val="10"/>
      <color theme="3" tint="0.39997558519241921"/>
      <name val="Calibri"/>
      <family val="2"/>
      <charset val="204"/>
      <scheme val="minor"/>
    </font>
    <font>
      <sz val="12"/>
      <color rgb="FF000000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sz val="12"/>
      <color rgb="FF000000"/>
      <name val="Times New Roman"/>
      <family val="1"/>
      <charset val="204"/>
    </font>
    <font>
      <sz val="12"/>
      <color theme="1"/>
      <name val="Cambria"/>
      <family val="1"/>
      <charset val="204"/>
      <scheme val="major"/>
    </font>
    <font>
      <b/>
      <sz val="14"/>
      <color rgb="FFFFFF00"/>
      <name val="Arial"/>
      <family val="2"/>
      <charset val="204"/>
    </font>
    <font>
      <b/>
      <sz val="12"/>
      <color rgb="FFFFFF00"/>
      <name val="Arial"/>
      <family val="2"/>
      <charset val="204"/>
    </font>
    <font>
      <b/>
      <sz val="14"/>
      <color rgb="FFFFFF00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b/>
      <i/>
      <sz val="16"/>
      <color rgb="FF00B0F0"/>
      <name val="Calibri"/>
      <family val="2"/>
      <charset val="204"/>
      <scheme val="minor"/>
    </font>
    <font>
      <b/>
      <sz val="11"/>
      <color rgb="FF00B0F0"/>
      <name val="Cambria"/>
      <family val="1"/>
      <charset val="204"/>
      <scheme val="major"/>
    </font>
    <font>
      <b/>
      <sz val="11"/>
      <color rgb="FF00B0F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8"/>
      <color rgb="FFFFFF00"/>
      <name val="Calibri"/>
      <family val="2"/>
      <charset val="204"/>
      <scheme val="minor"/>
    </font>
    <font>
      <sz val="11"/>
      <color rgb="FFFFFF00"/>
      <name val="Calibri"/>
      <family val="2"/>
      <charset val="204"/>
      <scheme val="minor"/>
    </font>
    <font>
      <b/>
      <sz val="16"/>
      <color rgb="FF7030A0"/>
      <name val="Cambria"/>
      <family val="1"/>
      <charset val="204"/>
      <scheme val="major"/>
    </font>
    <font>
      <sz val="11"/>
      <color rgb="FF7030A0"/>
      <name val="Calibri"/>
      <family val="2"/>
      <charset val="204"/>
      <scheme val="minor"/>
    </font>
    <font>
      <sz val="9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Pf"/>
      <charset val="204"/>
    </font>
    <font>
      <b/>
      <sz val="18"/>
      <color indexed="8"/>
      <name val="Pf"/>
      <charset val="204"/>
    </font>
    <font>
      <sz val="12"/>
      <color rgb="FF212121"/>
      <name val="Inherit"/>
      <charset val="204"/>
    </font>
    <font>
      <sz val="14"/>
      <color theme="1"/>
      <name val="Pf"/>
      <charset val="204"/>
    </font>
    <font>
      <sz val="11"/>
      <color theme="1"/>
      <name val="Pf"/>
      <charset val="204"/>
    </font>
    <font>
      <sz val="12"/>
      <color indexed="8"/>
      <name val="Pf"/>
      <charset val="204"/>
    </font>
    <font>
      <b/>
      <sz val="12"/>
      <name val="Pf"/>
      <charset val="204"/>
    </font>
    <font>
      <b/>
      <sz val="11"/>
      <color indexed="8"/>
      <name val="Pf"/>
      <charset val="204"/>
    </font>
    <font>
      <b/>
      <sz val="11"/>
      <name val="Pf"/>
      <charset val="204"/>
    </font>
    <font>
      <b/>
      <sz val="14"/>
      <color rgb="FF000000"/>
      <name val="Pf"/>
      <charset val="204"/>
    </font>
    <font>
      <b/>
      <sz val="16"/>
      <color rgb="FF000000"/>
      <name val="Pf"/>
      <charset val="204"/>
    </font>
    <font>
      <sz val="16"/>
      <color theme="1"/>
      <name val="Pf"/>
      <charset val="204"/>
    </font>
    <font>
      <sz val="16"/>
      <color rgb="FF000000"/>
      <name val="Pf"/>
      <charset val="204"/>
    </font>
    <font>
      <b/>
      <sz val="14"/>
      <color rgb="FFFFFF00"/>
      <name val="Pf"/>
      <charset val="204"/>
    </font>
    <font>
      <b/>
      <sz val="14"/>
      <color rgb="FFFFFF00"/>
      <name val="Cambria"/>
      <family val="1"/>
      <charset val="204"/>
      <scheme val="major"/>
    </font>
    <font>
      <b/>
      <sz val="14"/>
      <color rgb="FFFFFF00"/>
      <name val="Calibri"/>
      <family val="2"/>
      <charset val="204"/>
      <scheme val="minor"/>
    </font>
    <font>
      <b/>
      <sz val="12"/>
      <color theme="9" tint="-0.249977111117893"/>
      <name val="Cambria"/>
      <family val="1"/>
      <charset val="204"/>
      <scheme val="major"/>
    </font>
    <font>
      <b/>
      <sz val="11"/>
      <color theme="9" tint="-0.249977111117893"/>
      <name val="Calibri"/>
      <family val="2"/>
      <charset val="204"/>
      <scheme val="minor"/>
    </font>
    <font>
      <b/>
      <sz val="24"/>
      <color rgb="FF00B0F0"/>
      <name val="Pf"/>
      <charset val="204"/>
    </font>
    <font>
      <b/>
      <i/>
      <sz val="22"/>
      <color rgb="FF00B0F0"/>
      <name val="Bookman Old Style"/>
      <family val="1"/>
      <charset val="204"/>
    </font>
    <font>
      <sz val="13"/>
      <color rgb="FF000000"/>
      <name val="Cambria"/>
      <family val="1"/>
      <charset val="204"/>
      <scheme val="major"/>
    </font>
    <font>
      <b/>
      <sz val="11"/>
      <color rgb="FFFFFF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3" tint="0.39997558519241921"/>
      <name val="Arial Rounded MT Bold"/>
      <family val="2"/>
    </font>
    <font>
      <b/>
      <sz val="12"/>
      <color theme="3" tint="0.39997558519241921"/>
      <name val="Arial"/>
      <family val="2"/>
      <charset val="204"/>
    </font>
    <font>
      <b/>
      <i/>
      <sz val="14"/>
      <color theme="3" tint="0.39997558519241921"/>
      <name val="Calibri"/>
      <family val="2"/>
      <charset val="204"/>
      <scheme val="minor"/>
    </font>
    <font>
      <b/>
      <sz val="16"/>
      <color rgb="FFFFFF00"/>
      <name val="Calibri"/>
      <family val="2"/>
      <charset val="204"/>
      <scheme val="minor"/>
    </font>
    <font>
      <sz val="16"/>
      <color rgb="FFFFFF00"/>
      <name val="Calibri"/>
      <family val="2"/>
      <charset val="204"/>
      <scheme val="minor"/>
    </font>
    <font>
      <sz val="14"/>
      <color rgb="FFFFFF00"/>
      <name val="Calibri"/>
      <family val="2"/>
      <charset val="204"/>
      <scheme val="minor"/>
    </font>
    <font>
      <b/>
      <sz val="16"/>
      <color theme="3" tint="0.39997558519241921"/>
      <name val="Arial Unicode MS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i/>
      <sz val="16"/>
      <color theme="3" tint="0.39997558519241921"/>
      <name val="Arial Unicode MS"/>
      <family val="2"/>
      <charset val="204"/>
    </font>
    <font>
      <b/>
      <sz val="16"/>
      <color theme="1"/>
      <name val="Arial Unicode MS"/>
      <family val="2"/>
      <charset val="204"/>
    </font>
    <font>
      <b/>
      <i/>
      <u/>
      <sz val="16"/>
      <color theme="3" tint="0.39997558519241921"/>
      <name val="Arial Unicode MS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u/>
      <sz val="16"/>
      <color rgb="FF214F87"/>
      <name val="Arial Unicode MS"/>
      <family val="2"/>
      <charset val="204"/>
    </font>
    <font>
      <b/>
      <sz val="24"/>
      <color rgb="FF170FC1"/>
      <name val="Cambria"/>
      <family val="1"/>
      <charset val="204"/>
      <scheme val="major"/>
    </font>
    <font>
      <b/>
      <sz val="18"/>
      <color theme="1"/>
      <name val="Cambria"/>
      <family val="1"/>
      <charset val="204"/>
      <scheme val="major"/>
    </font>
    <font>
      <b/>
      <sz val="12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name val="Arial"/>
      <family val="2"/>
      <charset val="162"/>
    </font>
    <font>
      <b/>
      <sz val="1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name val="Arial"/>
      <family val="2"/>
      <charset val="162"/>
    </font>
    <font>
      <b/>
      <u/>
      <sz val="14"/>
      <color theme="10"/>
      <name val="Calibri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FFFF00"/>
      <name val="Calibri"/>
      <family val="2"/>
      <charset val="162"/>
      <scheme val="minor"/>
    </font>
    <font>
      <sz val="11"/>
      <color rgb="FFFFFF00"/>
      <name val="Calibri"/>
      <family val="2"/>
      <charset val="162"/>
      <scheme val="minor"/>
    </font>
    <font>
      <b/>
      <sz val="14"/>
      <color rgb="FF0000FF"/>
      <name val="Arial Unicode MS"/>
      <family val="2"/>
      <charset val="204"/>
    </font>
    <font>
      <sz val="11"/>
      <color rgb="FF0000FF"/>
      <name val="Calibri"/>
      <family val="2"/>
      <charset val="204"/>
      <scheme val="minor"/>
    </font>
    <font>
      <b/>
      <sz val="16"/>
      <color rgb="FF0000FF"/>
      <name val="Arial Unicode MS"/>
      <family val="2"/>
      <charset val="204"/>
    </font>
    <font>
      <b/>
      <u/>
      <sz val="16"/>
      <color theme="10"/>
      <name val="Calibri"/>
      <family val="2"/>
      <charset val="204"/>
    </font>
    <font>
      <b/>
      <sz val="9"/>
      <name val="Ariel"/>
      <charset val="162"/>
    </font>
    <font>
      <b/>
      <sz val="9"/>
      <color theme="1"/>
      <name val="Ariel"/>
      <charset val="162"/>
    </font>
    <font>
      <b/>
      <sz val="12"/>
      <color theme="1"/>
      <name val="Arial"/>
      <family val="2"/>
      <charset val="162"/>
    </font>
    <font>
      <b/>
      <sz val="12"/>
      <name val="Arial"/>
      <family val="2"/>
      <charset val="162"/>
    </font>
    <font>
      <b/>
      <sz val="9"/>
      <color rgb="FFFFFF00"/>
      <name val="Arial"/>
      <family val="2"/>
      <charset val="162"/>
    </font>
    <font>
      <b/>
      <sz val="12"/>
      <color rgb="FFFFFF00"/>
      <name val="Arial"/>
      <family val="2"/>
      <charset val="162"/>
    </font>
    <font>
      <b/>
      <sz val="18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162"/>
    </font>
    <font>
      <b/>
      <sz val="14"/>
      <color indexed="10"/>
      <name val="Arial Tur"/>
      <charset val="162"/>
    </font>
    <font>
      <sz val="14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b/>
      <sz val="14"/>
      <name val="Arial Tur"/>
      <charset val="162"/>
    </font>
    <font>
      <sz val="14"/>
      <name val="Arial Tur"/>
      <charset val="162"/>
    </font>
    <font>
      <b/>
      <sz val="18"/>
      <color rgb="FF0000FF"/>
      <name val="Calibri"/>
      <family val="2"/>
      <charset val="204"/>
      <scheme val="minor"/>
    </font>
    <font>
      <b/>
      <sz val="18"/>
      <color rgb="FF0000FF"/>
      <name val="Arial Unicode MS"/>
      <family val="2"/>
      <charset val="204"/>
    </font>
    <font>
      <b/>
      <sz val="22"/>
      <color theme="1"/>
      <name val="Calibri"/>
      <family val="2"/>
      <charset val="204"/>
      <scheme val="minor"/>
    </font>
    <font>
      <b/>
      <sz val="12"/>
      <color rgb="FFFFFF00"/>
      <name val="Calibri"/>
      <family val="2"/>
      <charset val="204"/>
      <scheme val="minor"/>
    </font>
    <font>
      <b/>
      <sz val="18"/>
      <color rgb="FFFFFF00"/>
      <name val="Arial Tur"/>
      <charset val="204"/>
    </font>
    <font>
      <sz val="18"/>
      <color rgb="FFFFFF00"/>
      <name val="Calibri"/>
      <family val="2"/>
      <charset val="204"/>
      <scheme val="minor"/>
    </font>
    <font>
      <b/>
      <sz val="18"/>
      <color rgb="FFFFFF00"/>
      <name val="Arial Tur"/>
      <charset val="162"/>
    </font>
    <font>
      <b/>
      <sz val="22"/>
      <color theme="3" tint="0.39997558519241921"/>
      <name val="Arial Unicode MS"/>
      <family val="2"/>
      <charset val="204"/>
    </font>
    <font>
      <b/>
      <sz val="22"/>
      <color theme="3" tint="0.39997558519241921"/>
      <name val="Arial Rounded MT Bold"/>
      <family val="2"/>
    </font>
    <font>
      <b/>
      <sz val="22"/>
      <color theme="3" tint="0.3999755851924192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i/>
      <u/>
      <sz val="16"/>
      <color rgb="FF0000FF"/>
      <name val="Arial Unicode MS"/>
      <family val="2"/>
      <charset val="204"/>
    </font>
    <font>
      <b/>
      <i/>
      <sz val="16"/>
      <color rgb="FF0000FF"/>
      <name val="Arial Unicode MS"/>
      <family val="2"/>
      <charset val="204"/>
    </font>
    <font>
      <b/>
      <sz val="20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name val="Arial Cyr"/>
      <charset val="204"/>
    </font>
    <font>
      <b/>
      <sz val="11"/>
      <name val="Arial Cyr"/>
      <charset val="204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b/>
      <i/>
      <sz val="12"/>
      <color indexed="10"/>
      <name val="Arial Cyr"/>
      <charset val="204"/>
    </font>
    <font>
      <b/>
      <sz val="11"/>
      <color indexed="9"/>
      <name val="Arial Cyr"/>
      <charset val="204"/>
    </font>
    <font>
      <b/>
      <u/>
      <sz val="11"/>
      <color indexed="9"/>
      <name val="Arial Cyr"/>
      <charset val="204"/>
    </font>
    <font>
      <b/>
      <sz val="11"/>
      <color theme="1"/>
      <name val="Arial Cyr"/>
      <charset val="204"/>
    </font>
    <font>
      <b/>
      <i/>
      <sz val="16"/>
      <name val="Arial"/>
      <family val="2"/>
      <charset val="204"/>
    </font>
    <font>
      <b/>
      <i/>
      <sz val="22"/>
      <color rgb="FFFF000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2"/>
      <color indexed="60"/>
      <name val="Arial Cyr"/>
      <charset val="204"/>
    </font>
    <font>
      <b/>
      <i/>
      <sz val="12"/>
      <name val="Calibri"/>
      <family val="2"/>
      <charset val="204"/>
    </font>
    <font>
      <b/>
      <sz val="12"/>
      <color indexed="6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b/>
      <i/>
      <sz val="12"/>
      <name val="Cambria"/>
      <family val="1"/>
      <charset val="204"/>
    </font>
    <font>
      <b/>
      <i/>
      <sz val="9.5"/>
      <name val="Arial Cyr"/>
      <charset val="204"/>
    </font>
    <font>
      <b/>
      <sz val="10"/>
      <color indexed="9"/>
      <name val="Arial Cyr"/>
      <charset val="204"/>
    </font>
    <font>
      <b/>
      <sz val="11"/>
      <color indexed="13"/>
      <name val="Arial Cyr"/>
      <charset val="204"/>
    </font>
    <font>
      <b/>
      <sz val="16"/>
      <color theme="0"/>
      <name val="Cambria"/>
      <family val="1"/>
      <charset val="204"/>
      <scheme val="major"/>
    </font>
    <font>
      <b/>
      <sz val="16"/>
      <color theme="0"/>
      <name val="Calibri"/>
      <family val="2"/>
      <charset val="204"/>
      <scheme val="minor"/>
    </font>
    <font>
      <sz val="11"/>
      <color theme="1"/>
      <name val="Minion Pro"/>
      <family val="2"/>
    </font>
    <font>
      <sz val="10"/>
      <name val="Verdana"/>
      <family val="2"/>
      <charset val="204"/>
    </font>
    <font>
      <b/>
      <sz val="22"/>
      <name val="Verdana"/>
      <family val="2"/>
      <charset val="204"/>
    </font>
    <font>
      <b/>
      <sz val="26"/>
      <name val="Verdana"/>
      <family val="2"/>
      <charset val="204"/>
    </font>
    <font>
      <b/>
      <i/>
      <sz val="18"/>
      <color theme="3" tint="0.39997558519241921"/>
      <name val="Calibri"/>
      <family val="2"/>
      <charset val="204"/>
      <scheme val="minor"/>
    </font>
    <font>
      <sz val="16"/>
      <name val="Verdana"/>
      <family val="2"/>
      <charset val="204"/>
    </font>
    <font>
      <b/>
      <sz val="16"/>
      <name val="Verdana"/>
      <family val="2"/>
      <charset val="204"/>
    </font>
    <font>
      <b/>
      <i/>
      <sz val="16"/>
      <name val="Verdana"/>
      <family val="2"/>
      <charset val="204"/>
    </font>
    <font>
      <sz val="15"/>
      <color rgb="FF000000"/>
      <name val="Myriad Pro"/>
    </font>
    <font>
      <sz val="14"/>
      <color theme="5" tint="-0.249977111117893"/>
      <name val="Calibri"/>
      <family val="2"/>
      <charset val="204"/>
      <scheme val="minor"/>
    </font>
    <font>
      <b/>
      <i/>
      <sz val="14"/>
      <color theme="5" tint="-0.249977111117893"/>
      <name val="Myriad Pro"/>
      <charset val="204"/>
    </font>
    <font>
      <b/>
      <i/>
      <sz val="26"/>
      <color theme="5" tint="-0.249977111117893"/>
      <name val="Calibri"/>
      <family val="2"/>
      <charset val="204"/>
      <scheme val="minor"/>
    </font>
    <font>
      <b/>
      <sz val="12"/>
      <color theme="1"/>
      <name val="Aharoni"/>
      <charset val="177"/>
    </font>
    <font>
      <i/>
      <sz val="11"/>
      <color theme="1"/>
      <name val="Myriad Pro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C6EFCE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theme="9" tint="0.39997558519241921"/>
        <bgColor indexed="64"/>
      </patternFill>
    </fill>
  </fills>
  <borders count="1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1" tint="0.34998626667073579"/>
      </bottom>
      <diagonal/>
    </border>
    <border>
      <left/>
      <right/>
      <top style="medium">
        <color indexed="64"/>
      </top>
      <bottom style="medium">
        <color theme="1" tint="0.34998626667073579"/>
      </bottom>
      <diagonal/>
    </border>
    <border>
      <left/>
      <right style="medium">
        <color indexed="64"/>
      </right>
      <top style="medium">
        <color indexed="64"/>
      </top>
      <bottom style="medium">
        <color theme="1" tint="0.34998626667073579"/>
      </bottom>
      <diagonal/>
    </border>
    <border>
      <left style="medium">
        <color indexed="64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indexed="64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medium">
        <color indexed="64"/>
      </right>
      <top style="thick">
        <color rgb="FFFF0000"/>
      </top>
      <bottom/>
      <diagonal/>
    </border>
    <border>
      <left style="medium">
        <color rgb="FFFF0000"/>
      </left>
      <right style="thick">
        <color rgb="FFFF0000"/>
      </right>
      <top style="medium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rgb="FFFF0000"/>
      </top>
      <bottom style="thick">
        <color rgb="FFFF0000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theme="6" tint="-0.249977111117893"/>
      </left>
      <right style="thick">
        <color theme="6" tint="-0.249977111117893"/>
      </right>
      <top style="thick">
        <color theme="6" tint="-0.249977111117893"/>
      </top>
      <bottom style="thick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 style="thick">
        <color theme="6" tint="-0.249977111117893"/>
      </left>
      <right style="thick">
        <color theme="6" tint="-0.249977111117893"/>
      </right>
      <top style="thick">
        <color theme="6" tint="-0.249977111117893"/>
      </top>
      <bottom/>
      <diagonal/>
    </border>
    <border>
      <left style="medium">
        <color theme="6" tint="-0.249977111117893"/>
      </left>
      <right style="thick">
        <color theme="6" tint="-0.249977111117893"/>
      </right>
      <top style="thick">
        <color theme="6" tint="-0.249977111117893"/>
      </top>
      <bottom style="thick">
        <color theme="6" tint="-0.249977111117893"/>
      </bottom>
      <diagonal/>
    </border>
    <border>
      <left style="thick">
        <color theme="6" tint="-0.249977111117893"/>
      </left>
      <right style="medium">
        <color theme="6" tint="-0.249977111117893"/>
      </right>
      <top style="thick">
        <color theme="6" tint="-0.249977111117893"/>
      </top>
      <bottom style="thick">
        <color theme="6" tint="-0.249977111117893"/>
      </bottom>
      <diagonal/>
    </border>
    <border>
      <left style="medium">
        <color theme="6" tint="-0.249977111117893"/>
      </left>
      <right style="thick">
        <color theme="6" tint="-0.249977111117893"/>
      </right>
      <top style="thick">
        <color theme="6" tint="-0.249977111117893"/>
      </top>
      <bottom/>
      <diagonal/>
    </border>
    <border>
      <left style="thick">
        <color theme="6" tint="-0.249977111117893"/>
      </left>
      <right style="medium">
        <color theme="6" tint="-0.249977111117893"/>
      </right>
      <top style="thick">
        <color theme="6" tint="-0.249977111117893"/>
      </top>
      <bottom/>
      <diagonal/>
    </border>
    <border>
      <left style="medium">
        <color theme="6" tint="-0.249977111117893"/>
      </left>
      <right style="thick">
        <color theme="6" tint="-0.249977111117893"/>
      </right>
      <top style="thick">
        <color theme="6" tint="-0.249977111117893"/>
      </top>
      <bottom style="medium">
        <color theme="6" tint="-0.249977111117893"/>
      </bottom>
      <diagonal/>
    </border>
    <border>
      <left style="thick">
        <color theme="6" tint="-0.249977111117893"/>
      </left>
      <right style="thick">
        <color theme="6" tint="-0.249977111117893"/>
      </right>
      <top style="thick">
        <color theme="6" tint="-0.249977111117893"/>
      </top>
      <bottom style="medium">
        <color theme="6" tint="-0.249977111117893"/>
      </bottom>
      <diagonal/>
    </border>
    <border>
      <left style="thick">
        <color theme="6" tint="-0.249977111117893"/>
      </left>
      <right style="medium">
        <color theme="6" tint="-0.249977111117893"/>
      </right>
      <top style="thick">
        <color theme="6" tint="-0.249977111117893"/>
      </top>
      <bottom style="medium">
        <color theme="6" tint="-0.249977111117893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 style="thick">
        <color theme="6" tint="-0.249977111117893"/>
      </bottom>
      <diagonal/>
    </border>
    <border>
      <left/>
      <right/>
      <top style="medium">
        <color theme="6" tint="-0.249977111117893"/>
      </top>
      <bottom style="thick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thick">
        <color theme="6" tint="-0.249977111117893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164" fontId="21" fillId="0" borderId="0" applyFont="0" applyFill="0" applyBorder="0" applyAlignment="0" applyProtection="0"/>
    <xf numFmtId="0" fontId="100" fillId="13" borderId="0" applyNumberFormat="0" applyBorder="0" applyAlignment="0" applyProtection="0"/>
    <xf numFmtId="0" fontId="129" fillId="0" borderId="0"/>
  </cellStyleXfs>
  <cellXfs count="786">
    <xf numFmtId="0" fontId="0" fillId="0" borderId="0" xfId="0"/>
    <xf numFmtId="0" fontId="1" fillId="0" borderId="0" xfId="0" applyFont="1"/>
    <xf numFmtId="0" fontId="3" fillId="0" borderId="0" xfId="0" applyFont="1"/>
    <xf numFmtId="2" fontId="0" fillId="0" borderId="0" xfId="0" applyNumberFormat="1"/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0" borderId="9" xfId="1" applyFont="1" applyBorder="1" applyAlignment="1" applyProtection="1">
      <alignment horizontal="center" wrapText="1"/>
    </xf>
    <xf numFmtId="0" fontId="5" fillId="0" borderId="18" xfId="1" applyFont="1" applyBorder="1" applyAlignment="1" applyProtection="1">
      <alignment horizont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8" xfId="0" applyFont="1" applyBorder="1" applyAlignment="1">
      <alignment horizont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/>
    </xf>
    <xf numFmtId="0" fontId="0" fillId="0" borderId="0" xfId="0" applyBorder="1"/>
    <xf numFmtId="0" fontId="1" fillId="0" borderId="9" xfId="0" applyFont="1" applyBorder="1"/>
    <xf numFmtId="0" fontId="4" fillId="3" borderId="17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165" fontId="0" fillId="0" borderId="0" xfId="0" applyNumberFormat="1"/>
    <xf numFmtId="0" fontId="5" fillId="3" borderId="9" xfId="0" applyFont="1" applyFill="1" applyBorder="1" applyAlignment="1">
      <alignment horizontal="center" vertical="center" wrapText="1"/>
    </xf>
    <xf numFmtId="0" fontId="0" fillId="0" borderId="10" xfId="0" applyBorder="1"/>
    <xf numFmtId="166" fontId="0" fillId="0" borderId="10" xfId="0" applyNumberFormat="1" applyBorder="1"/>
    <xf numFmtId="167" fontId="0" fillId="0" borderId="10" xfId="0" applyNumberFormat="1" applyBorder="1"/>
    <xf numFmtId="0" fontId="4" fillId="3" borderId="30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0" fillId="0" borderId="7" xfId="0" applyBorder="1"/>
    <xf numFmtId="166" fontId="0" fillId="0" borderId="7" xfId="0" applyNumberFormat="1" applyBorder="1"/>
    <xf numFmtId="167" fontId="0" fillId="0" borderId="7" xfId="0" applyNumberFormat="1" applyBorder="1"/>
    <xf numFmtId="166" fontId="0" fillId="0" borderId="8" xfId="0" applyNumberFormat="1" applyBorder="1"/>
    <xf numFmtId="166" fontId="0" fillId="0" borderId="11" xfId="0" applyNumberFormat="1" applyBorder="1"/>
    <xf numFmtId="0" fontId="0" fillId="0" borderId="19" xfId="0" applyBorder="1"/>
    <xf numFmtId="166" fontId="0" fillId="0" borderId="19" xfId="0" applyNumberFormat="1" applyBorder="1"/>
    <xf numFmtId="167" fontId="0" fillId="0" borderId="19" xfId="0" applyNumberFormat="1" applyBorder="1"/>
    <xf numFmtId="166" fontId="0" fillId="0" borderId="20" xfId="0" applyNumberFormat="1" applyBorder="1"/>
    <xf numFmtId="0" fontId="0" fillId="0" borderId="27" xfId="0" applyBorder="1"/>
    <xf numFmtId="166" fontId="0" fillId="0" borderId="27" xfId="0" applyNumberFormat="1" applyBorder="1"/>
    <xf numFmtId="167" fontId="0" fillId="0" borderId="27" xfId="0" applyNumberFormat="1" applyBorder="1"/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0" fillId="0" borderId="13" xfId="0" applyBorder="1"/>
    <xf numFmtId="166" fontId="0" fillId="0" borderId="13" xfId="0" applyNumberFormat="1" applyBorder="1"/>
    <xf numFmtId="167" fontId="0" fillId="0" borderId="13" xfId="0" applyNumberFormat="1" applyBorder="1"/>
    <xf numFmtId="0" fontId="5" fillId="3" borderId="17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 wrapText="1"/>
    </xf>
    <xf numFmtId="166" fontId="0" fillId="0" borderId="36" xfId="0" applyNumberFormat="1" applyBorder="1"/>
    <xf numFmtId="166" fontId="0" fillId="0" borderId="37" xfId="0" applyNumberFormat="1" applyBorder="1"/>
    <xf numFmtId="2" fontId="14" fillId="5" borderId="10" xfId="0" applyNumberFormat="1" applyFont="1" applyFill="1" applyBorder="1"/>
    <xf numFmtId="0" fontId="14" fillId="5" borderId="10" xfId="0" applyFont="1" applyFill="1" applyBorder="1"/>
    <xf numFmtId="0" fontId="14" fillId="5" borderId="11" xfId="0" applyFont="1" applyFill="1" applyBorder="1"/>
    <xf numFmtId="9" fontId="14" fillId="5" borderId="10" xfId="0" applyNumberFormat="1" applyFont="1" applyFill="1" applyBorder="1"/>
    <xf numFmtId="2" fontId="14" fillId="5" borderId="11" xfId="0" applyNumberFormat="1" applyFont="1" applyFill="1" applyBorder="1"/>
    <xf numFmtId="0" fontId="15" fillId="5" borderId="10" xfId="0" applyFont="1" applyFill="1" applyBorder="1"/>
    <xf numFmtId="1" fontId="20" fillId="6" borderId="0" xfId="0" applyNumberFormat="1" applyFont="1" applyFill="1" applyBorder="1" applyAlignment="1">
      <alignment horizontal="right" vertical="center"/>
    </xf>
    <xf numFmtId="0" fontId="23" fillId="0" borderId="3" xfId="0" applyFont="1" applyBorder="1" applyAlignment="1">
      <alignment horizontal="left" vertical="center"/>
    </xf>
    <xf numFmtId="0" fontId="25" fillId="0" borderId="4" xfId="0" applyFont="1" applyBorder="1"/>
    <xf numFmtId="0" fontId="26" fillId="0" borderId="4" xfId="0" applyFont="1" applyBorder="1"/>
    <xf numFmtId="1" fontId="27" fillId="0" borderId="38" xfId="2" applyNumberFormat="1" applyFont="1" applyFill="1" applyBorder="1" applyAlignment="1">
      <alignment horizontal="center" vertical="center"/>
    </xf>
    <xf numFmtId="169" fontId="28" fillId="0" borderId="1" xfId="0" applyNumberFormat="1" applyFont="1" applyFill="1" applyBorder="1" applyAlignment="1">
      <alignment horizontal="center" vertical="center"/>
    </xf>
    <xf numFmtId="0" fontId="29" fillId="0" borderId="21" xfId="0" applyFont="1" applyBorder="1" applyAlignment="1">
      <alignment horizontal="left" vertical="center"/>
    </xf>
    <xf numFmtId="0" fontId="24" fillId="0" borderId="0" xfId="0" applyFont="1" applyBorder="1" applyAlignment="1">
      <alignment horizontal="left"/>
    </xf>
    <xf numFmtId="0" fontId="25" fillId="0" borderId="0" xfId="0" applyFont="1" applyBorder="1"/>
    <xf numFmtId="0" fontId="26" fillId="0" borderId="0" xfId="0" applyFont="1" applyBorder="1"/>
    <xf numFmtId="1" fontId="27" fillId="0" borderId="39" xfId="2" applyNumberFormat="1" applyFont="1" applyFill="1" applyBorder="1" applyAlignment="1">
      <alignment horizontal="center" vertical="center"/>
    </xf>
    <xf numFmtId="169" fontId="28" fillId="0" borderId="2" xfId="0" applyNumberFormat="1" applyFont="1" applyFill="1" applyBorder="1" applyAlignment="1">
      <alignment horizontal="center" vertical="center"/>
    </xf>
    <xf numFmtId="0" fontId="27" fillId="0" borderId="21" xfId="0" applyFont="1" applyBorder="1" applyAlignment="1">
      <alignment horizontal="left" vertical="center"/>
    </xf>
    <xf numFmtId="0" fontId="28" fillId="0" borderId="2" xfId="0" applyFont="1" applyFill="1" applyBorder="1" applyAlignment="1">
      <alignment horizontal="center" vertical="center"/>
    </xf>
    <xf numFmtId="1" fontId="22" fillId="0" borderId="39" xfId="2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170" fontId="30" fillId="0" borderId="2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readingOrder="1"/>
    </xf>
    <xf numFmtId="0" fontId="32" fillId="0" borderId="0" xfId="0" applyFont="1" applyBorder="1" applyAlignment="1">
      <alignment readingOrder="1"/>
    </xf>
    <xf numFmtId="0" fontId="31" fillId="0" borderId="0" xfId="0" applyFont="1" applyBorder="1" applyAlignment="1">
      <alignment horizontal="left" readingOrder="1"/>
    </xf>
    <xf numFmtId="0" fontId="27" fillId="0" borderId="28" xfId="0" applyFont="1" applyBorder="1" applyAlignment="1">
      <alignment vertical="center"/>
    </xf>
    <xf numFmtId="0" fontId="24" fillId="2" borderId="25" xfId="0" applyFont="1" applyFill="1" applyBorder="1" applyAlignment="1">
      <alignment horizontal="left"/>
    </xf>
    <xf numFmtId="0" fontId="25" fillId="0" borderId="25" xfId="0" applyFont="1" applyBorder="1"/>
    <xf numFmtId="0" fontId="26" fillId="0" borderId="25" xfId="0" applyFont="1" applyBorder="1"/>
    <xf numFmtId="1" fontId="22" fillId="0" borderId="40" xfId="2" applyNumberFormat="1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left" readingOrder="1"/>
    </xf>
    <xf numFmtId="0" fontId="25" fillId="0" borderId="0" xfId="0" applyFont="1" applyBorder="1" applyAlignment="1">
      <alignment horizontal="left" readingOrder="1"/>
    </xf>
    <xf numFmtId="171" fontId="30" fillId="0" borderId="2" xfId="0" applyNumberFormat="1" applyFont="1" applyFill="1" applyBorder="1" applyAlignment="1">
      <alignment horizontal="center" vertical="center"/>
    </xf>
    <xf numFmtId="0" fontId="31" fillId="0" borderId="0" xfId="0" applyFont="1" applyBorder="1"/>
    <xf numFmtId="0" fontId="33" fillId="0" borderId="25" xfId="0" applyFont="1" applyBorder="1" applyAlignment="1">
      <alignment horizontal="left" readingOrder="1"/>
    </xf>
    <xf numFmtId="1" fontId="22" fillId="0" borderId="25" xfId="2" applyNumberFormat="1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2" fontId="14" fillId="5" borderId="13" xfId="0" applyNumberFormat="1" applyFont="1" applyFill="1" applyBorder="1"/>
    <xf numFmtId="0" fontId="14" fillId="5" borderId="13" xfId="0" applyFont="1" applyFill="1" applyBorder="1"/>
    <xf numFmtId="0" fontId="14" fillId="5" borderId="37" xfId="0" applyFont="1" applyFill="1" applyBorder="1"/>
    <xf numFmtId="0" fontId="35" fillId="7" borderId="3" xfId="0" applyFont="1" applyFill="1" applyBorder="1" applyAlignment="1">
      <alignment horizontal="center" vertical="center"/>
    </xf>
    <xf numFmtId="0" fontId="35" fillId="7" borderId="4" xfId="0" applyFont="1" applyFill="1" applyBorder="1" applyAlignment="1">
      <alignment horizontal="center" vertical="center" wrapText="1"/>
    </xf>
    <xf numFmtId="168" fontId="35" fillId="7" borderId="5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38" fillId="3" borderId="17" xfId="0" applyFont="1" applyFill="1" applyBorder="1" applyAlignment="1">
      <alignment horizontal="center" vertical="center" wrapText="1"/>
    </xf>
    <xf numFmtId="0" fontId="38" fillId="3" borderId="27" xfId="0" applyFont="1" applyFill="1" applyBorder="1" applyAlignment="1">
      <alignment horizontal="center" vertical="center" wrapText="1"/>
    </xf>
    <xf numFmtId="0" fontId="39" fillId="0" borderId="27" xfId="0" applyFont="1" applyBorder="1"/>
    <xf numFmtId="166" fontId="39" fillId="0" borderId="27" xfId="0" applyNumberFormat="1" applyFont="1" applyBorder="1"/>
    <xf numFmtId="167" fontId="39" fillId="0" borderId="27" xfId="0" applyNumberFormat="1" applyFont="1" applyBorder="1"/>
    <xf numFmtId="166" fontId="39" fillId="0" borderId="36" xfId="0" applyNumberFormat="1" applyFont="1" applyBorder="1"/>
    <xf numFmtId="0" fontId="38" fillId="3" borderId="9" xfId="0" applyFont="1" applyFill="1" applyBorder="1" applyAlignment="1">
      <alignment horizontal="center" vertical="center" wrapText="1"/>
    </xf>
    <xf numFmtId="0" fontId="38" fillId="3" borderId="10" xfId="0" applyFont="1" applyFill="1" applyBorder="1" applyAlignment="1">
      <alignment horizontal="center" vertical="center" wrapText="1"/>
    </xf>
    <xf numFmtId="0" fontId="39" fillId="0" borderId="10" xfId="0" applyFont="1" applyBorder="1"/>
    <xf numFmtId="166" fontId="39" fillId="0" borderId="10" xfId="0" applyNumberFormat="1" applyFont="1" applyBorder="1"/>
    <xf numFmtId="167" fontId="39" fillId="0" borderId="10" xfId="0" applyNumberFormat="1" applyFont="1" applyBorder="1"/>
    <xf numFmtId="166" fontId="39" fillId="0" borderId="11" xfId="0" applyNumberFormat="1" applyFont="1" applyBorder="1"/>
    <xf numFmtId="0" fontId="38" fillId="3" borderId="12" xfId="0" applyFont="1" applyFill="1" applyBorder="1" applyAlignment="1">
      <alignment horizontal="center"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8" fillId="3" borderId="19" xfId="0" applyFont="1" applyFill="1" applyBorder="1" applyAlignment="1">
      <alignment horizontal="center" vertical="center" wrapText="1"/>
    </xf>
    <xf numFmtId="0" fontId="39" fillId="0" borderId="19" xfId="0" applyFont="1" applyBorder="1"/>
    <xf numFmtId="166" fontId="39" fillId="0" borderId="19" xfId="0" applyNumberFormat="1" applyFont="1" applyBorder="1"/>
    <xf numFmtId="167" fontId="39" fillId="0" borderId="19" xfId="0" applyNumberFormat="1" applyFont="1" applyBorder="1"/>
    <xf numFmtId="166" fontId="39" fillId="0" borderId="20" xfId="0" applyNumberFormat="1" applyFont="1" applyBorder="1"/>
    <xf numFmtId="0" fontId="23" fillId="0" borderId="21" xfId="0" applyFont="1" applyBorder="1" applyAlignment="1">
      <alignment horizontal="left" vertical="center"/>
    </xf>
    <xf numFmtId="0" fontId="35" fillId="3" borderId="28" xfId="0" applyFont="1" applyFill="1" applyBorder="1" applyAlignment="1">
      <alignment horizontal="center" vertical="center"/>
    </xf>
    <xf numFmtId="0" fontId="35" fillId="7" borderId="15" xfId="0" applyFont="1" applyFill="1" applyBorder="1" applyAlignment="1">
      <alignment horizontal="center" vertical="center" wrapText="1"/>
    </xf>
    <xf numFmtId="168" fontId="35" fillId="7" borderId="16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42" fillId="0" borderId="6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0" fontId="42" fillId="0" borderId="18" xfId="0" applyFont="1" applyBorder="1" applyAlignment="1">
      <alignment horizontal="center"/>
    </xf>
    <xf numFmtId="4" fontId="0" fillId="0" borderId="7" xfId="0" applyNumberFormat="1" applyBorder="1"/>
    <xf numFmtId="4" fontId="0" fillId="0" borderId="10" xfId="0" applyNumberFormat="1" applyBorder="1"/>
    <xf numFmtId="4" fontId="0" fillId="0" borderId="7" xfId="0" applyNumberFormat="1" applyBorder="1" applyAlignment="1">
      <alignment wrapText="1"/>
    </xf>
    <xf numFmtId="4" fontId="0" fillId="0" borderId="10" xfId="0" applyNumberFormat="1" applyBorder="1" applyAlignment="1">
      <alignment wrapText="1"/>
    </xf>
    <xf numFmtId="4" fontId="0" fillId="0" borderId="19" xfId="0" applyNumberFormat="1" applyBorder="1" applyAlignment="1">
      <alignment wrapText="1"/>
    </xf>
    <xf numFmtId="0" fontId="45" fillId="0" borderId="0" xfId="0" applyFont="1" applyBorder="1" applyAlignment="1"/>
    <xf numFmtId="0" fontId="0" fillId="7" borderId="0" xfId="0" applyFill="1"/>
    <xf numFmtId="0" fontId="44" fillId="7" borderId="0" xfId="0" applyFont="1" applyFill="1" applyAlignment="1">
      <alignment horizontal="center"/>
    </xf>
    <xf numFmtId="0" fontId="48" fillId="0" borderId="44" xfId="0" applyFont="1" applyBorder="1" applyAlignment="1">
      <alignment horizontal="center" vertical="center" wrapText="1"/>
    </xf>
    <xf numFmtId="0" fontId="46" fillId="0" borderId="55" xfId="0" applyFont="1" applyBorder="1" applyAlignment="1">
      <alignment horizontal="left" vertical="center"/>
    </xf>
    <xf numFmtId="0" fontId="46" fillId="0" borderId="56" xfId="0" applyFont="1" applyBorder="1" applyAlignment="1">
      <alignment horizontal="left" vertical="center"/>
    </xf>
    <xf numFmtId="0" fontId="46" fillId="0" borderId="57" xfId="0" applyFont="1" applyBorder="1" applyAlignment="1">
      <alignment horizontal="left" vertical="center"/>
    </xf>
    <xf numFmtId="0" fontId="46" fillId="0" borderId="55" xfId="0" applyFont="1" applyBorder="1" applyAlignment="1">
      <alignment horizontal="center" vertical="center"/>
    </xf>
    <xf numFmtId="0" fontId="46" fillId="0" borderId="56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 wrapText="1"/>
    </xf>
    <xf numFmtId="0" fontId="46" fillId="0" borderId="58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8" fillId="7" borderId="1" xfId="0" applyFont="1" applyFill="1" applyBorder="1" applyAlignment="1">
      <alignment horizontal="center" vertical="center" wrapText="1"/>
    </xf>
    <xf numFmtId="0" fontId="48" fillId="7" borderId="0" xfId="0" applyFont="1" applyFill="1" applyBorder="1" applyAlignment="1">
      <alignment horizontal="center" vertical="center" wrapText="1"/>
    </xf>
    <xf numFmtId="0" fontId="48" fillId="7" borderId="2" xfId="0" applyFont="1" applyFill="1" applyBorder="1" applyAlignment="1">
      <alignment horizontal="center" vertical="center" wrapText="1"/>
    </xf>
    <xf numFmtId="0" fontId="0" fillId="10" borderId="0" xfId="0" applyFill="1"/>
    <xf numFmtId="0" fontId="49" fillId="0" borderId="0" xfId="0" applyFont="1" applyBorder="1" applyAlignment="1">
      <alignment horizontal="right"/>
    </xf>
    <xf numFmtId="0" fontId="47" fillId="0" borderId="0" xfId="0" applyFont="1" applyBorder="1" applyAlignment="1"/>
    <xf numFmtId="0" fontId="56" fillId="10" borderId="0" xfId="0" applyFont="1" applyFill="1" applyBorder="1" applyAlignment="1"/>
    <xf numFmtId="0" fontId="44" fillId="10" borderId="0" xfId="0" applyFont="1" applyFill="1"/>
    <xf numFmtId="0" fontId="55" fillId="0" borderId="0" xfId="0" applyFont="1"/>
    <xf numFmtId="0" fontId="57" fillId="0" borderId="0" xfId="1" applyFont="1" applyAlignment="1" applyProtection="1"/>
    <xf numFmtId="174" fontId="54" fillId="0" borderId="51" xfId="0" applyNumberFormat="1" applyFont="1" applyBorder="1" applyAlignment="1">
      <alignment horizontal="left"/>
    </xf>
    <xf numFmtId="174" fontId="54" fillId="9" borderId="51" xfId="0" applyNumberFormat="1" applyFont="1" applyFill="1" applyBorder="1" applyAlignment="1">
      <alignment horizontal="left"/>
    </xf>
    <xf numFmtId="0" fontId="54" fillId="0" borderId="50" xfId="0" applyFont="1" applyBorder="1"/>
    <xf numFmtId="49" fontId="54" fillId="0" borderId="43" xfId="0" applyNumberFormat="1" applyFont="1" applyBorder="1"/>
    <xf numFmtId="172" fontId="54" fillId="0" borderId="43" xfId="0" applyNumberFormat="1" applyFont="1" applyBorder="1" applyAlignment="1">
      <alignment horizontal="center"/>
    </xf>
    <xf numFmtId="173" fontId="54" fillId="0" borderId="43" xfId="0" applyNumberFormat="1" applyFont="1" applyBorder="1" applyAlignment="1">
      <alignment horizontal="left"/>
    </xf>
    <xf numFmtId="0" fontId="54" fillId="9" borderId="50" xfId="0" applyFont="1" applyFill="1" applyBorder="1"/>
    <xf numFmtId="49" fontId="54" fillId="9" borderId="43" xfId="0" applyNumberFormat="1" applyFont="1" applyFill="1" applyBorder="1"/>
    <xf numFmtId="172" fontId="54" fillId="9" borderId="43" xfId="0" applyNumberFormat="1" applyFont="1" applyFill="1" applyBorder="1" applyAlignment="1">
      <alignment horizontal="center"/>
    </xf>
    <xf numFmtId="173" fontId="54" fillId="9" borderId="43" xfId="0" applyNumberFormat="1" applyFont="1" applyFill="1" applyBorder="1" applyAlignment="1">
      <alignment horizontal="left"/>
    </xf>
    <xf numFmtId="174" fontId="54" fillId="9" borderId="54" xfId="0" applyNumberFormat="1" applyFont="1" applyFill="1" applyBorder="1" applyAlignment="1">
      <alignment horizontal="left"/>
    </xf>
    <xf numFmtId="0" fontId="54" fillId="9" borderId="52" xfId="0" applyFont="1" applyFill="1" applyBorder="1"/>
    <xf numFmtId="49" fontId="54" fillId="9" borderId="53" xfId="0" applyNumberFormat="1" applyFont="1" applyFill="1" applyBorder="1"/>
    <xf numFmtId="172" fontId="54" fillId="9" borderId="53" xfId="0" applyNumberFormat="1" applyFont="1" applyFill="1" applyBorder="1" applyAlignment="1">
      <alignment horizontal="center"/>
    </xf>
    <xf numFmtId="173" fontId="54" fillId="9" borderId="53" xfId="0" applyNumberFormat="1" applyFont="1" applyFill="1" applyBorder="1" applyAlignment="1">
      <alignment horizontal="left"/>
    </xf>
    <xf numFmtId="0" fontId="60" fillId="10" borderId="0" xfId="1" applyFont="1" applyFill="1" applyAlignment="1" applyProtection="1"/>
    <xf numFmtId="0" fontId="60" fillId="10" borderId="0" xfId="1" applyFont="1" applyFill="1" applyBorder="1" applyAlignment="1" applyProtection="1"/>
    <xf numFmtId="0" fontId="64" fillId="0" borderId="0" xfId="0" applyFont="1" applyBorder="1" applyAlignment="1">
      <alignment horizontal="center"/>
    </xf>
    <xf numFmtId="14" fontId="0" fillId="0" borderId="0" xfId="0" applyNumberFormat="1"/>
    <xf numFmtId="0" fontId="66" fillId="0" borderId="10" xfId="0" applyFont="1" applyBorder="1" applyAlignment="1">
      <alignment horizontal="center"/>
    </xf>
    <xf numFmtId="0" fontId="65" fillId="3" borderId="10" xfId="0" applyFont="1" applyFill="1" applyBorder="1" applyAlignment="1">
      <alignment horizontal="center" vertical="center"/>
    </xf>
    <xf numFmtId="175" fontId="67" fillId="0" borderId="10" xfId="0" applyNumberFormat="1" applyFont="1" applyBorder="1" applyAlignment="1">
      <alignment horizontal="center"/>
    </xf>
    <xf numFmtId="1" fontId="0" fillId="3" borderId="0" xfId="0" applyNumberFormat="1" applyFill="1" applyBorder="1" applyAlignment="1">
      <alignment horizontal="center"/>
    </xf>
    <xf numFmtId="0" fontId="66" fillId="11" borderId="10" xfId="0" applyFont="1" applyFill="1" applyBorder="1" applyAlignment="1">
      <alignment horizontal="center"/>
    </xf>
    <xf numFmtId="0" fontId="65" fillId="11" borderId="10" xfId="0" applyFont="1" applyFill="1" applyBorder="1" applyAlignment="1">
      <alignment horizontal="center" vertical="center"/>
    </xf>
    <xf numFmtId="175" fontId="67" fillId="11" borderId="10" xfId="0" applyNumberFormat="1" applyFont="1" applyFill="1" applyBorder="1" applyAlignment="1">
      <alignment horizontal="center"/>
    </xf>
    <xf numFmtId="0" fontId="66" fillId="3" borderId="10" xfId="0" applyFont="1" applyFill="1" applyBorder="1" applyAlignment="1">
      <alignment horizontal="center"/>
    </xf>
    <xf numFmtId="0" fontId="68" fillId="3" borderId="0" xfId="0" applyFont="1" applyFill="1" applyBorder="1" applyAlignment="1">
      <alignment horizontal="left"/>
    </xf>
    <xf numFmtId="0" fontId="68" fillId="3" borderId="0" xfId="0" applyFont="1" applyFill="1" applyBorder="1" applyAlignment="1">
      <alignment horizontal="left" vertical="center"/>
    </xf>
    <xf numFmtId="0" fontId="67" fillId="0" borderId="63" xfId="0" applyFont="1" applyBorder="1" applyAlignment="1">
      <alignment horizontal="center" vertical="center"/>
    </xf>
    <xf numFmtId="0" fontId="65" fillId="0" borderId="64" xfId="0" applyFont="1" applyBorder="1" applyAlignment="1">
      <alignment horizontal="center" vertical="center"/>
    </xf>
    <xf numFmtId="175" fontId="67" fillId="0" borderId="63" xfId="0" applyNumberFormat="1" applyFont="1" applyBorder="1" applyAlignment="1">
      <alignment horizontal="center" vertical="center"/>
    </xf>
    <xf numFmtId="1" fontId="0" fillId="3" borderId="65" xfId="0" applyNumberFormat="1" applyFill="1" applyBorder="1" applyAlignment="1">
      <alignment horizontal="center"/>
    </xf>
    <xf numFmtId="0" fontId="67" fillId="11" borderId="63" xfId="0" applyFont="1" applyFill="1" applyBorder="1" applyAlignment="1">
      <alignment horizontal="center" vertical="center"/>
    </xf>
    <xf numFmtId="0" fontId="65" fillId="11" borderId="66" xfId="0" applyFont="1" applyFill="1" applyBorder="1" applyAlignment="1">
      <alignment horizontal="center" vertical="center"/>
    </xf>
    <xf numFmtId="175" fontId="67" fillId="11" borderId="67" xfId="0" applyNumberFormat="1" applyFont="1" applyFill="1" applyBorder="1" applyAlignment="1">
      <alignment horizontal="center" vertical="center"/>
    </xf>
    <xf numFmtId="0" fontId="65" fillId="11" borderId="64" xfId="0" applyFont="1" applyFill="1" applyBorder="1" applyAlignment="1">
      <alignment horizontal="center" vertical="center"/>
    </xf>
    <xf numFmtId="175" fontId="67" fillId="11" borderId="68" xfId="0" applyNumberFormat="1" applyFont="1" applyFill="1" applyBorder="1" applyAlignment="1">
      <alignment horizontal="center" vertical="center"/>
    </xf>
    <xf numFmtId="0" fontId="67" fillId="0" borderId="68" xfId="0" applyFont="1" applyBorder="1" applyAlignment="1">
      <alignment horizontal="center" vertical="center"/>
    </xf>
    <xf numFmtId="175" fontId="67" fillId="11" borderId="63" xfId="0" applyNumberFormat="1" applyFont="1" applyFill="1" applyBorder="1" applyAlignment="1">
      <alignment horizontal="center" vertical="center"/>
    </xf>
    <xf numFmtId="0" fontId="65" fillId="3" borderId="63" xfId="0" applyFont="1" applyFill="1" applyBorder="1" applyAlignment="1">
      <alignment horizontal="center" vertical="center"/>
    </xf>
    <xf numFmtId="0" fontId="65" fillId="11" borderId="63" xfId="0" applyFont="1" applyFill="1" applyBorder="1" applyAlignment="1">
      <alignment horizontal="center" vertical="center"/>
    </xf>
    <xf numFmtId="0" fontId="0" fillId="0" borderId="0" xfId="0" applyAlignment="1"/>
    <xf numFmtId="0" fontId="74" fillId="0" borderId="0" xfId="0" applyNumberFormat="1" applyFont="1" applyAlignment="1">
      <alignment horizontal="left"/>
    </xf>
    <xf numFmtId="0" fontId="74" fillId="0" borderId="0" xfId="0" applyNumberFormat="1" applyFont="1" applyAlignment="1">
      <alignment horizontal="center"/>
    </xf>
    <xf numFmtId="0" fontId="73" fillId="0" borderId="0" xfId="0" applyFont="1" applyBorder="1" applyAlignment="1"/>
    <xf numFmtId="0" fontId="65" fillId="3" borderId="0" xfId="0" applyFont="1" applyFill="1" applyBorder="1" applyAlignment="1">
      <alignment horizontal="center" vertical="center"/>
    </xf>
    <xf numFmtId="0" fontId="0" fillId="3" borderId="0" xfId="0" applyFill="1" applyBorder="1"/>
    <xf numFmtId="0" fontId="66" fillId="3" borderId="0" xfId="0" applyFont="1" applyFill="1" applyBorder="1" applyAlignment="1">
      <alignment horizontal="center"/>
    </xf>
    <xf numFmtId="0" fontId="77" fillId="0" borderId="10" xfId="0" applyFont="1" applyBorder="1" applyAlignment="1">
      <alignment horizontal="center"/>
    </xf>
    <xf numFmtId="0" fontId="77" fillId="0" borderId="10" xfId="0" applyFont="1" applyBorder="1" applyAlignment="1">
      <alignment horizontal="center" vertical="center"/>
    </xf>
    <xf numFmtId="175" fontId="78" fillId="0" borderId="10" xfId="0" applyNumberFormat="1" applyFont="1" applyBorder="1" applyAlignment="1">
      <alignment horizontal="center"/>
    </xf>
    <xf numFmtId="1" fontId="67" fillId="3" borderId="0" xfId="0" applyNumberFormat="1" applyFont="1" applyFill="1" applyBorder="1" applyAlignment="1">
      <alignment horizontal="center"/>
    </xf>
    <xf numFmtId="0" fontId="77" fillId="11" borderId="10" xfId="0" applyFont="1" applyFill="1" applyBorder="1" applyAlignment="1">
      <alignment horizontal="center"/>
    </xf>
    <xf numFmtId="0" fontId="77" fillId="11" borderId="10" xfId="0" applyFont="1" applyFill="1" applyBorder="1" applyAlignment="1">
      <alignment horizontal="center" vertical="center"/>
    </xf>
    <xf numFmtId="175" fontId="78" fillId="11" borderId="10" xfId="0" applyNumberFormat="1" applyFont="1" applyFill="1" applyBorder="1" applyAlignment="1">
      <alignment horizontal="center"/>
    </xf>
    <xf numFmtId="0" fontId="77" fillId="3" borderId="10" xfId="0" applyFont="1" applyFill="1" applyBorder="1" applyAlignment="1">
      <alignment horizontal="center"/>
    </xf>
    <xf numFmtId="0" fontId="77" fillId="3" borderId="10" xfId="0" applyFont="1" applyFill="1" applyBorder="1" applyAlignment="1">
      <alignment horizontal="center" vertical="center"/>
    </xf>
    <xf numFmtId="0" fontId="79" fillId="0" borderId="0" xfId="0" applyFont="1" applyAlignment="1">
      <alignment horizontal="center"/>
    </xf>
    <xf numFmtId="175" fontId="78" fillId="3" borderId="10" xfId="0" applyNumberFormat="1" applyFont="1" applyFill="1" applyBorder="1" applyAlignment="1">
      <alignment horizontal="center"/>
    </xf>
    <xf numFmtId="0" fontId="68" fillId="0" borderId="0" xfId="0" applyFont="1"/>
    <xf numFmtId="0" fontId="68" fillId="0" borderId="0" xfId="0" applyFont="1" applyAlignment="1">
      <alignment horizontal="center"/>
    </xf>
    <xf numFmtId="0" fontId="67" fillId="0" borderId="10" xfId="0" applyFont="1" applyBorder="1" applyAlignment="1">
      <alignment horizontal="center" vertical="center"/>
    </xf>
    <xf numFmtId="175" fontId="67" fillId="0" borderId="10" xfId="0" applyNumberFormat="1" applyFont="1" applyBorder="1" applyAlignment="1">
      <alignment horizontal="center" vertical="center"/>
    </xf>
    <xf numFmtId="1" fontId="67" fillId="0" borderId="0" xfId="0" applyNumberFormat="1" applyFont="1" applyFill="1" applyBorder="1" applyAlignment="1">
      <alignment horizontal="center"/>
    </xf>
    <xf numFmtId="0" fontId="67" fillId="11" borderId="10" xfId="0" applyFont="1" applyFill="1" applyBorder="1" applyAlignment="1">
      <alignment horizontal="center" vertical="center"/>
    </xf>
    <xf numFmtId="175" fontId="67" fillId="11" borderId="10" xfId="0" applyNumberFormat="1" applyFont="1" applyFill="1" applyBorder="1" applyAlignment="1">
      <alignment horizontal="center" vertical="center"/>
    </xf>
    <xf numFmtId="0" fontId="67" fillId="3" borderId="10" xfId="0" applyFont="1" applyFill="1" applyBorder="1" applyAlignment="1">
      <alignment horizontal="center" vertical="center"/>
    </xf>
    <xf numFmtId="175" fontId="67" fillId="3" borderId="10" xfId="0" applyNumberFormat="1" applyFont="1" applyFill="1" applyBorder="1" applyAlignment="1">
      <alignment horizontal="center" vertical="center"/>
    </xf>
    <xf numFmtId="0" fontId="0" fillId="0" borderId="65" xfId="0" applyBorder="1"/>
    <xf numFmtId="0" fontId="64" fillId="0" borderId="0" xfId="0" applyFont="1"/>
    <xf numFmtId="0" fontId="67" fillId="0" borderId="27" xfId="0" applyFont="1" applyBorder="1" applyAlignment="1">
      <alignment horizontal="center" vertical="center"/>
    </xf>
    <xf numFmtId="0" fontId="77" fillId="0" borderId="27" xfId="0" applyFont="1" applyBorder="1" applyAlignment="1">
      <alignment horizontal="center" vertical="center"/>
    </xf>
    <xf numFmtId="175" fontId="67" fillId="0" borderId="27" xfId="0" applyNumberFormat="1" applyFont="1" applyBorder="1" applyAlignment="1">
      <alignment horizontal="center" vertical="center"/>
    </xf>
    <xf numFmtId="0" fontId="77" fillId="0" borderId="27" xfId="0" applyFont="1" applyBorder="1" applyAlignment="1">
      <alignment horizontal="center"/>
    </xf>
    <xf numFmtId="175" fontId="78" fillId="0" borderId="27" xfId="0" applyNumberFormat="1" applyFont="1" applyBorder="1" applyAlignment="1">
      <alignment horizontal="center"/>
    </xf>
    <xf numFmtId="0" fontId="0" fillId="0" borderId="0" xfId="0" applyBorder="1" applyAlignment="1"/>
    <xf numFmtId="0" fontId="80" fillId="0" borderId="16" xfId="0" applyFont="1" applyFill="1" applyBorder="1" applyAlignment="1">
      <alignment horizontal="center" vertical="center"/>
    </xf>
    <xf numFmtId="0" fontId="82" fillId="12" borderId="14" xfId="0" applyFont="1" applyFill="1" applyBorder="1" applyAlignment="1">
      <alignment horizontal="left" vertical="center"/>
    </xf>
    <xf numFmtId="0" fontId="82" fillId="12" borderId="15" xfId="0" applyFont="1" applyFill="1" applyBorder="1" applyAlignment="1">
      <alignment horizontal="center" vertical="center"/>
    </xf>
    <xf numFmtId="175" fontId="0" fillId="0" borderId="0" xfId="0" applyNumberFormat="1" applyBorder="1"/>
    <xf numFmtId="0" fontId="0" fillId="0" borderId="22" xfId="0" applyBorder="1"/>
    <xf numFmtId="0" fontId="63" fillId="0" borderId="21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0" fillId="0" borderId="21" xfId="0" applyBorder="1"/>
    <xf numFmtId="0" fontId="83" fillId="0" borderId="25" xfId="0" applyFont="1" applyBorder="1" applyAlignment="1"/>
    <xf numFmtId="0" fontId="0" fillId="0" borderId="25" xfId="0" applyBorder="1"/>
    <xf numFmtId="0" fontId="0" fillId="0" borderId="26" xfId="0" applyBorder="1"/>
    <xf numFmtId="0" fontId="83" fillId="0" borderId="0" xfId="0" applyFont="1" applyBorder="1" applyAlignment="1"/>
    <xf numFmtId="0" fontId="84" fillId="0" borderId="0" xfId="0" applyFont="1" applyBorder="1" applyAlignment="1">
      <alignment horizontal="left" readingOrder="1"/>
    </xf>
    <xf numFmtId="0" fontId="67" fillId="0" borderId="0" xfId="0" applyFont="1" applyBorder="1"/>
    <xf numFmtId="0" fontId="0" fillId="0" borderId="28" xfId="0" applyBorder="1"/>
    <xf numFmtId="0" fontId="0" fillId="0" borderId="0" xfId="0" applyFill="1"/>
    <xf numFmtId="0" fontId="85" fillId="0" borderId="0" xfId="0" applyFont="1" applyFill="1" applyAlignment="1"/>
    <xf numFmtId="0" fontId="86" fillId="0" borderId="56" xfId="0" applyNumberFormat="1" applyFont="1" applyFill="1" applyBorder="1" applyAlignment="1" applyProtection="1">
      <alignment horizontal="center"/>
    </xf>
    <xf numFmtId="0" fontId="86" fillId="0" borderId="17" xfId="0" applyNumberFormat="1" applyFont="1" applyFill="1" applyBorder="1" applyAlignment="1" applyProtection="1">
      <alignment horizontal="center"/>
    </xf>
    <xf numFmtId="0" fontId="86" fillId="0" borderId="27" xfId="0" applyNumberFormat="1" applyFont="1" applyFill="1" applyBorder="1" applyAlignment="1" applyProtection="1">
      <alignment horizontal="center"/>
    </xf>
    <xf numFmtId="0" fontId="86" fillId="0" borderId="36" xfId="0" applyNumberFormat="1" applyFont="1" applyFill="1" applyBorder="1" applyAlignment="1" applyProtection="1">
      <alignment horizontal="center"/>
    </xf>
    <xf numFmtId="0" fontId="86" fillId="0" borderId="9" xfId="0" applyNumberFormat="1" applyFont="1" applyFill="1" applyBorder="1" applyAlignment="1" applyProtection="1">
      <alignment horizontal="center"/>
    </xf>
    <xf numFmtId="0" fontId="86" fillId="0" borderId="10" xfId="0" applyNumberFormat="1" applyFont="1" applyFill="1" applyBorder="1" applyAlignment="1" applyProtection="1">
      <alignment horizontal="center"/>
    </xf>
    <xf numFmtId="0" fontId="86" fillId="0" borderId="11" xfId="0" applyNumberFormat="1" applyFont="1" applyFill="1" applyBorder="1" applyAlignment="1" applyProtection="1">
      <alignment horizontal="center"/>
    </xf>
    <xf numFmtId="0" fontId="70" fillId="0" borderId="57" xfId="0" applyNumberFormat="1" applyFont="1" applyFill="1" applyBorder="1" applyAlignment="1" applyProtection="1">
      <alignment horizontal="center"/>
    </xf>
    <xf numFmtId="0" fontId="86" fillId="0" borderId="18" xfId="0" applyNumberFormat="1" applyFont="1" applyFill="1" applyBorder="1" applyAlignment="1" applyProtection="1">
      <alignment horizontal="center"/>
    </xf>
    <xf numFmtId="0" fontId="86" fillId="0" borderId="19" xfId="0" applyNumberFormat="1" applyFont="1" applyFill="1" applyBorder="1" applyAlignment="1" applyProtection="1">
      <alignment horizontal="center"/>
    </xf>
    <xf numFmtId="0" fontId="86" fillId="0" borderId="20" xfId="0" applyNumberFormat="1" applyFont="1" applyFill="1" applyBorder="1" applyAlignment="1" applyProtection="1">
      <alignment horizontal="center"/>
    </xf>
    <xf numFmtId="2" fontId="89" fillId="0" borderId="73" xfId="0" applyNumberFormat="1" applyFont="1" applyFill="1" applyBorder="1" applyAlignment="1">
      <alignment horizontal="center" vertical="center"/>
    </xf>
    <xf numFmtId="2" fontId="89" fillId="0" borderId="74" xfId="0" applyNumberFormat="1" applyFont="1" applyFill="1" applyBorder="1" applyAlignment="1">
      <alignment horizontal="center" vertical="center"/>
    </xf>
    <xf numFmtId="2" fontId="89" fillId="0" borderId="76" xfId="0" applyNumberFormat="1" applyFont="1" applyFill="1" applyBorder="1" applyAlignment="1">
      <alignment horizontal="center" vertical="center"/>
    </xf>
    <xf numFmtId="2" fontId="89" fillId="3" borderId="73" xfId="0" applyNumberFormat="1" applyFont="1" applyFill="1" applyBorder="1" applyAlignment="1">
      <alignment horizontal="center" vertical="center"/>
    </xf>
    <xf numFmtId="2" fontId="89" fillId="3" borderId="76" xfId="0" applyNumberFormat="1" applyFont="1" applyFill="1" applyBorder="1" applyAlignment="1">
      <alignment horizontal="center" vertical="center"/>
    </xf>
    <xf numFmtId="2" fontId="89" fillId="0" borderId="77" xfId="0" applyNumberFormat="1" applyFont="1" applyFill="1" applyBorder="1" applyAlignment="1">
      <alignment horizontal="center" vertical="center"/>
    </xf>
    <xf numFmtId="2" fontId="89" fillId="0" borderId="78" xfId="0" applyNumberFormat="1" applyFont="1" applyFill="1" applyBorder="1" applyAlignment="1">
      <alignment horizontal="center" vertical="center"/>
    </xf>
    <xf numFmtId="2" fontId="89" fillId="0" borderId="80" xfId="0" applyNumberFormat="1" applyFont="1" applyFill="1" applyBorder="1" applyAlignment="1">
      <alignment horizontal="center" vertical="center"/>
    </xf>
    <xf numFmtId="2" fontId="89" fillId="0" borderId="81" xfId="0" applyNumberFormat="1" applyFont="1" applyFill="1" applyBorder="1" applyAlignment="1">
      <alignment horizontal="center" vertical="center"/>
    </xf>
    <xf numFmtId="2" fontId="88" fillId="0" borderId="72" xfId="0" applyNumberFormat="1" applyFont="1" applyFill="1" applyBorder="1" applyAlignment="1">
      <alignment horizontal="center" vertical="center"/>
    </xf>
    <xf numFmtId="2" fontId="88" fillId="0" borderId="75" xfId="0" applyNumberFormat="1" applyFont="1" applyFill="1" applyBorder="1" applyAlignment="1">
      <alignment horizontal="center" vertical="center"/>
    </xf>
    <xf numFmtId="2" fontId="88" fillId="0" borderId="79" xfId="0" applyNumberFormat="1" applyFont="1" applyFill="1" applyBorder="1" applyAlignment="1">
      <alignment horizontal="center" vertical="center"/>
    </xf>
    <xf numFmtId="0" fontId="0" fillId="0" borderId="39" xfId="0" applyBorder="1"/>
    <xf numFmtId="0" fontId="65" fillId="11" borderId="0" xfId="0" applyFont="1" applyFill="1" applyBorder="1" applyAlignment="1">
      <alignment horizontal="center" vertical="center"/>
    </xf>
    <xf numFmtId="0" fontId="74" fillId="0" borderId="0" xfId="0" applyFont="1"/>
    <xf numFmtId="0" fontId="91" fillId="0" borderId="0" xfId="0" applyFont="1" applyBorder="1" applyAlignment="1"/>
    <xf numFmtId="0" fontId="90" fillId="0" borderId="0" xfId="0" applyFont="1"/>
    <xf numFmtId="0" fontId="90" fillId="0" borderId="0" xfId="0" applyNumberFormat="1" applyFont="1" applyAlignment="1">
      <alignment horizontal="left"/>
    </xf>
    <xf numFmtId="0" fontId="90" fillId="0" borderId="0" xfId="0" applyNumberFormat="1" applyFont="1" applyAlignment="1">
      <alignment horizontal="center"/>
    </xf>
    <xf numFmtId="0" fontId="65" fillId="0" borderId="0" xfId="0" applyFont="1" applyBorder="1" applyAlignment="1">
      <alignment horizontal="center" vertical="center"/>
    </xf>
    <xf numFmtId="175" fontId="65" fillId="0" borderId="0" xfId="0" applyNumberFormat="1" applyFont="1" applyBorder="1" applyAlignment="1">
      <alignment horizontal="center" vertical="center"/>
    </xf>
    <xf numFmtId="175" fontId="65" fillId="11" borderId="0" xfId="0" applyNumberFormat="1" applyFont="1" applyFill="1" applyBorder="1" applyAlignment="1">
      <alignment horizontal="center" vertical="center"/>
    </xf>
    <xf numFmtId="175" fontId="65" fillId="3" borderId="0" xfId="0" applyNumberFormat="1" applyFont="1" applyFill="1" applyBorder="1" applyAlignment="1">
      <alignment horizontal="center" vertical="center"/>
    </xf>
    <xf numFmtId="0" fontId="65" fillId="3" borderId="21" xfId="0" applyFont="1" applyFill="1" applyBorder="1" applyAlignment="1">
      <alignment horizontal="center" vertical="center"/>
    </xf>
    <xf numFmtId="0" fontId="65" fillId="11" borderId="21" xfId="0" applyFont="1" applyFill="1" applyBorder="1" applyAlignment="1">
      <alignment horizontal="center" vertical="center"/>
    </xf>
    <xf numFmtId="0" fontId="81" fillId="12" borderId="0" xfId="0" applyFont="1" applyFill="1" applyBorder="1" applyAlignment="1">
      <alignment horizontal="center" vertical="center"/>
    </xf>
    <xf numFmtId="0" fontId="81" fillId="12" borderId="5" xfId="0" applyFont="1" applyFill="1" applyBorder="1" applyAlignment="1">
      <alignment horizontal="center" vertical="center" wrapText="1"/>
    </xf>
    <xf numFmtId="0" fontId="81" fillId="12" borderId="22" xfId="0" applyFont="1" applyFill="1" applyBorder="1" applyAlignment="1">
      <alignment horizontal="center" vertical="center"/>
    </xf>
    <xf numFmtId="175" fontId="0" fillId="0" borderId="22" xfId="0" applyNumberFormat="1" applyBorder="1"/>
    <xf numFmtId="175" fontId="0" fillId="11" borderId="22" xfId="0" applyNumberFormat="1" applyFill="1" applyBorder="1"/>
    <xf numFmtId="0" fontId="65" fillId="11" borderId="28" xfId="0" applyFont="1" applyFill="1" applyBorder="1" applyAlignment="1">
      <alignment horizontal="center" vertical="center"/>
    </xf>
    <xf numFmtId="0" fontId="65" fillId="11" borderId="25" xfId="0" applyFont="1" applyFill="1" applyBorder="1" applyAlignment="1">
      <alignment horizontal="center" vertical="center"/>
    </xf>
    <xf numFmtId="175" fontId="0" fillId="11" borderId="26" xfId="0" applyNumberFormat="1" applyFill="1" applyBorder="1"/>
    <xf numFmtId="0" fontId="90" fillId="0" borderId="14" xfId="0" applyFont="1" applyBorder="1" applyAlignment="1"/>
    <xf numFmtId="0" fontId="90" fillId="0" borderId="15" xfId="0" applyFont="1" applyBorder="1" applyAlignment="1"/>
    <xf numFmtId="0" fontId="74" fillId="0" borderId="15" xfId="0" applyFont="1" applyBorder="1"/>
    <xf numFmtId="0" fontId="74" fillId="0" borderId="16" xfId="0" applyFont="1" applyBorder="1"/>
    <xf numFmtId="0" fontId="65" fillId="0" borderId="21" xfId="0" applyFont="1" applyBorder="1" applyAlignment="1">
      <alignment horizontal="center" vertical="center"/>
    </xf>
    <xf numFmtId="0" fontId="43" fillId="12" borderId="3" xfId="0" applyFont="1" applyFill="1" applyBorder="1" applyAlignment="1">
      <alignment horizontal="center"/>
    </xf>
    <xf numFmtId="0" fontId="43" fillId="12" borderId="4" xfId="0" applyFont="1" applyFill="1" applyBorder="1" applyAlignment="1">
      <alignment horizontal="center"/>
    </xf>
    <xf numFmtId="0" fontId="43" fillId="12" borderId="0" xfId="0" applyFont="1" applyFill="1" applyBorder="1"/>
    <xf numFmtId="2" fontId="96" fillId="12" borderId="3" xfId="0" applyNumberFormat="1" applyFont="1" applyFill="1" applyBorder="1" applyAlignment="1">
      <alignment vertical="center"/>
    </xf>
    <xf numFmtId="2" fontId="96" fillId="12" borderId="28" xfId="0" applyNumberFormat="1" applyFont="1" applyFill="1" applyBorder="1" applyAlignment="1">
      <alignment vertical="center"/>
    </xf>
    <xf numFmtId="2" fontId="96" fillId="12" borderId="70" xfId="0" applyNumberFormat="1" applyFont="1" applyFill="1" applyBorder="1" applyAlignment="1">
      <alignment horizontal="center" vertical="center"/>
    </xf>
    <xf numFmtId="2" fontId="96" fillId="12" borderId="71" xfId="0" applyNumberFormat="1" applyFont="1" applyFill="1" applyBorder="1" applyAlignment="1">
      <alignment horizontal="center" vertical="center"/>
    </xf>
    <xf numFmtId="0" fontId="95" fillId="12" borderId="69" xfId="0" applyNumberFormat="1" applyFont="1" applyFill="1" applyBorder="1" applyAlignment="1" applyProtection="1">
      <alignment horizontal="center" wrapText="1"/>
    </xf>
    <xf numFmtId="0" fontId="50" fillId="12" borderId="1" xfId="0" applyFont="1" applyFill="1" applyBorder="1" applyAlignment="1">
      <alignment horizontal="center"/>
    </xf>
    <xf numFmtId="0" fontId="52" fillId="12" borderId="69" xfId="0" applyNumberFormat="1" applyFont="1" applyFill="1" applyBorder="1" applyAlignment="1" applyProtection="1">
      <alignment horizontal="center"/>
    </xf>
    <xf numFmtId="0" fontId="52" fillId="12" borderId="70" xfId="0" applyNumberFormat="1" applyFont="1" applyFill="1" applyBorder="1" applyAlignment="1" applyProtection="1">
      <alignment horizontal="center"/>
    </xf>
    <xf numFmtId="0" fontId="52" fillId="12" borderId="71" xfId="0" applyNumberFormat="1" applyFont="1" applyFill="1" applyBorder="1" applyAlignment="1" applyProtection="1">
      <alignment horizontal="center"/>
    </xf>
    <xf numFmtId="0" fontId="98" fillId="0" borderId="0" xfId="0" applyFont="1" applyBorder="1" applyAlignment="1"/>
    <xf numFmtId="0" fontId="99" fillId="0" borderId="0" xfId="0" applyFont="1"/>
    <xf numFmtId="0" fontId="7" fillId="3" borderId="7" xfId="0" applyFont="1" applyFill="1" applyBorder="1" applyAlignment="1">
      <alignment horizontal="center" vertical="center" wrapText="1"/>
    </xf>
    <xf numFmtId="0" fontId="0" fillId="3" borderId="7" xfId="0" applyFont="1" applyFill="1" applyBorder="1"/>
    <xf numFmtId="166" fontId="0" fillId="3" borderId="7" xfId="0" applyNumberFormat="1" applyFont="1" applyFill="1" applyBorder="1"/>
    <xf numFmtId="167" fontId="0" fillId="3" borderId="7" xfId="0" applyNumberFormat="1" applyFont="1" applyFill="1" applyBorder="1"/>
    <xf numFmtId="166" fontId="0" fillId="3" borderId="8" xfId="0" applyNumberFormat="1" applyFont="1" applyFill="1" applyBorder="1"/>
    <xf numFmtId="0" fontId="4" fillId="2" borderId="13" xfId="0" applyFont="1" applyFill="1" applyBorder="1" applyAlignment="1">
      <alignment horizontal="center" vertical="center" wrapText="1"/>
    </xf>
    <xf numFmtId="4" fontId="0" fillId="0" borderId="13" xfId="0" applyNumberFormat="1" applyBorder="1"/>
    <xf numFmtId="0" fontId="100" fillId="13" borderId="6" xfId="3" applyBorder="1" applyAlignment="1">
      <alignment horizontal="center" vertical="center" wrapText="1"/>
    </xf>
    <xf numFmtId="0" fontId="100" fillId="13" borderId="7" xfId="3" applyBorder="1" applyAlignment="1">
      <alignment horizontal="center" vertical="center" wrapText="1"/>
    </xf>
    <xf numFmtId="4" fontId="100" fillId="13" borderId="7" xfId="3" applyNumberFormat="1" applyBorder="1"/>
    <xf numFmtId="166" fontId="100" fillId="13" borderId="13" xfId="3" applyNumberFormat="1" applyBorder="1"/>
    <xf numFmtId="167" fontId="100" fillId="13" borderId="13" xfId="3" applyNumberFormat="1" applyBorder="1"/>
    <xf numFmtId="166" fontId="100" fillId="13" borderId="37" xfId="3" applyNumberFormat="1" applyBorder="1"/>
    <xf numFmtId="0" fontId="100" fillId="13" borderId="9" xfId="3" applyBorder="1" applyAlignment="1">
      <alignment horizontal="center" vertical="center" wrapText="1"/>
    </xf>
    <xf numFmtId="0" fontId="100" fillId="13" borderId="10" xfId="3" applyBorder="1" applyAlignment="1">
      <alignment horizontal="center" vertical="center" wrapText="1"/>
    </xf>
    <xf numFmtId="4" fontId="100" fillId="13" borderId="10" xfId="3" applyNumberFormat="1" applyBorder="1"/>
    <xf numFmtId="0" fontId="100" fillId="13" borderId="12" xfId="3" applyBorder="1" applyAlignment="1">
      <alignment horizontal="center" vertical="center" wrapText="1"/>
    </xf>
    <xf numFmtId="0" fontId="100" fillId="13" borderId="13" xfId="3" applyBorder="1" applyAlignment="1">
      <alignment horizontal="center" vertical="center" wrapText="1"/>
    </xf>
    <xf numFmtId="4" fontId="100" fillId="13" borderId="13" xfId="3" applyNumberFormat="1" applyBorder="1"/>
    <xf numFmtId="0" fontId="7" fillId="3" borderId="6" xfId="0" applyFont="1" applyFill="1" applyBorder="1" applyAlignment="1">
      <alignment horizontal="center" vertical="center" wrapText="1"/>
    </xf>
    <xf numFmtId="0" fontId="101" fillId="0" borderId="0" xfId="0" applyFont="1"/>
    <xf numFmtId="0" fontId="54" fillId="0" borderId="0" xfId="0" applyFont="1"/>
    <xf numFmtId="0" fontId="102" fillId="0" borderId="0" xfId="1" applyFont="1" applyAlignment="1" applyProtection="1"/>
    <xf numFmtId="0" fontId="0" fillId="0" borderId="0" xfId="0" applyAlignment="1">
      <alignment horizontal="center"/>
    </xf>
    <xf numFmtId="0" fontId="54" fillId="0" borderId="85" xfId="0" applyFont="1" applyBorder="1" applyAlignment="1">
      <alignment horizontal="center"/>
    </xf>
    <xf numFmtId="0" fontId="54" fillId="0" borderId="86" xfId="0" applyFont="1" applyBorder="1" applyAlignment="1">
      <alignment horizontal="center"/>
    </xf>
    <xf numFmtId="0" fontId="54" fillId="0" borderId="0" xfId="0" applyFont="1" applyBorder="1"/>
    <xf numFmtId="0" fontId="54" fillId="0" borderId="87" xfId="0" applyFont="1" applyBorder="1" applyAlignment="1">
      <alignment horizontal="center"/>
    </xf>
    <xf numFmtId="0" fontId="54" fillId="0" borderId="88" xfId="0" applyFont="1" applyBorder="1" applyAlignment="1">
      <alignment horizontal="center"/>
    </xf>
    <xf numFmtId="0" fontId="54" fillId="0" borderId="89" xfId="0" applyFont="1" applyBorder="1" applyAlignment="1">
      <alignment horizontal="center"/>
    </xf>
    <xf numFmtId="0" fontId="54" fillId="0" borderId="90" xfId="0" applyFont="1" applyBorder="1" applyAlignment="1">
      <alignment horizontal="center"/>
    </xf>
    <xf numFmtId="0" fontId="54" fillId="0" borderId="91" xfId="0" applyFont="1" applyBorder="1" applyAlignment="1">
      <alignment horizontal="center"/>
    </xf>
    <xf numFmtId="4" fontId="54" fillId="0" borderId="85" xfId="0" applyNumberFormat="1" applyFont="1" applyBorder="1" applyAlignment="1">
      <alignment horizontal="center"/>
    </xf>
    <xf numFmtId="0" fontId="54" fillId="0" borderId="92" xfId="0" applyFont="1" applyBorder="1" applyAlignment="1">
      <alignment horizontal="center"/>
    </xf>
    <xf numFmtId="4" fontId="54" fillId="0" borderId="92" xfId="0" applyNumberFormat="1" applyFont="1" applyBorder="1" applyAlignment="1">
      <alignment horizontal="center"/>
    </xf>
    <xf numFmtId="0" fontId="49" fillId="0" borderId="0" xfId="0" applyFont="1"/>
    <xf numFmtId="0" fontId="104" fillId="0" borderId="0" xfId="0" applyFont="1" applyBorder="1" applyAlignment="1">
      <alignment horizontal="center"/>
    </xf>
    <xf numFmtId="0" fontId="44" fillId="0" borderId="96" xfId="0" applyFont="1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99" xfId="0" applyBorder="1"/>
    <xf numFmtId="0" fontId="44" fillId="0" borderId="100" xfId="0" applyFont="1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1" xfId="0" applyBorder="1"/>
    <xf numFmtId="0" fontId="0" fillId="0" borderId="102" xfId="0" applyBorder="1" applyAlignment="1">
      <alignment horizontal="center"/>
    </xf>
    <xf numFmtId="0" fontId="0" fillId="0" borderId="103" xfId="0" applyBorder="1"/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45" fillId="14" borderId="97" xfId="0" applyFont="1" applyFill="1" applyBorder="1" applyAlignment="1">
      <alignment horizontal="center"/>
    </xf>
    <xf numFmtId="0" fontId="105" fillId="0" borderId="0" xfId="0" applyFont="1" applyFill="1"/>
    <xf numFmtId="0" fontId="106" fillId="0" borderId="0" xfId="0" applyFont="1" applyFill="1" applyAlignment="1">
      <alignment horizontal="center"/>
    </xf>
    <xf numFmtId="0" fontId="106" fillId="0" borderId="0" xfId="0" applyFont="1" applyFill="1"/>
    <xf numFmtId="0" fontId="105" fillId="0" borderId="84" xfId="0" applyFont="1" applyFill="1" applyBorder="1" applyAlignment="1">
      <alignment vertical="center"/>
    </xf>
    <xf numFmtId="0" fontId="0" fillId="3" borderId="0" xfId="0" applyFont="1" applyFill="1" applyBorder="1" applyAlignment="1">
      <alignment horizontal="center" vertical="center"/>
    </xf>
    <xf numFmtId="3" fontId="105" fillId="15" borderId="17" xfId="0" applyNumberFormat="1" applyFont="1" applyFill="1" applyBorder="1" applyAlignment="1">
      <alignment horizontal="center" vertical="center"/>
    </xf>
    <xf numFmtId="3" fontId="105" fillId="15" borderId="36" xfId="0" applyNumberFormat="1" applyFont="1" applyFill="1" applyBorder="1" applyAlignment="1">
      <alignment horizontal="center" vertical="center"/>
    </xf>
    <xf numFmtId="3" fontId="105" fillId="16" borderId="111" xfId="0" applyNumberFormat="1" applyFont="1" applyFill="1" applyBorder="1" applyAlignment="1">
      <alignment horizontal="center" vertical="center"/>
    </xf>
    <xf numFmtId="3" fontId="105" fillId="16" borderId="112" xfId="0" applyNumberFormat="1" applyFont="1" applyFill="1" applyBorder="1" applyAlignment="1">
      <alignment horizontal="center" vertical="center"/>
    </xf>
    <xf numFmtId="0" fontId="105" fillId="19" borderId="61" xfId="0" applyFont="1" applyFill="1" applyBorder="1" applyAlignment="1">
      <alignment vertical="center"/>
    </xf>
    <xf numFmtId="0" fontId="0" fillId="19" borderId="56" xfId="0" applyFont="1" applyFill="1" applyBorder="1" applyAlignment="1">
      <alignment horizontal="center" vertical="center"/>
    </xf>
    <xf numFmtId="0" fontId="0" fillId="19" borderId="59" xfId="0" applyFont="1" applyFill="1" applyBorder="1" applyAlignment="1">
      <alignment horizontal="center" vertical="center"/>
    </xf>
    <xf numFmtId="3" fontId="105" fillId="15" borderId="9" xfId="0" applyNumberFormat="1" applyFont="1" applyFill="1" applyBorder="1" applyAlignment="1">
      <alignment horizontal="center" vertical="center"/>
    </xf>
    <xf numFmtId="3" fontId="105" fillId="15" borderId="11" xfId="0" applyNumberFormat="1" applyFont="1" applyFill="1" applyBorder="1" applyAlignment="1">
      <alignment horizontal="center" vertical="center"/>
    </xf>
    <xf numFmtId="3" fontId="105" fillId="16" borderId="9" xfId="0" applyNumberFormat="1" applyFont="1" applyFill="1" applyBorder="1" applyAlignment="1">
      <alignment horizontal="center" vertical="center"/>
    </xf>
    <xf numFmtId="3" fontId="105" fillId="16" borderId="11" xfId="0" applyNumberFormat="1" applyFont="1" applyFill="1" applyBorder="1" applyAlignment="1">
      <alignment horizontal="center" vertical="center"/>
    </xf>
    <xf numFmtId="0" fontId="105" fillId="0" borderId="113" xfId="0" applyFont="1" applyFill="1" applyBorder="1" applyAlignment="1">
      <alignment vertical="center"/>
    </xf>
    <xf numFmtId="0" fontId="0" fillId="0" borderId="114" xfId="0" applyFont="1" applyFill="1" applyBorder="1" applyAlignment="1">
      <alignment horizontal="center" vertical="center"/>
    </xf>
    <xf numFmtId="3" fontId="105" fillId="15" borderId="12" xfId="0" applyNumberFormat="1" applyFont="1" applyFill="1" applyBorder="1" applyAlignment="1">
      <alignment horizontal="center" vertical="center"/>
    </xf>
    <xf numFmtId="3" fontId="105" fillId="15" borderId="115" xfId="0" applyNumberFormat="1" applyFont="1" applyFill="1" applyBorder="1" applyAlignment="1">
      <alignment horizontal="center" vertical="center"/>
    </xf>
    <xf numFmtId="3" fontId="105" fillId="16" borderId="12" xfId="0" applyNumberFormat="1" applyFont="1" applyFill="1" applyBorder="1" applyAlignment="1">
      <alignment horizontal="center" vertical="center"/>
    </xf>
    <xf numFmtId="3" fontId="105" fillId="16" borderId="37" xfId="0" applyNumberFormat="1" applyFont="1" applyFill="1" applyBorder="1" applyAlignment="1">
      <alignment horizontal="center" vertical="center"/>
    </xf>
    <xf numFmtId="0" fontId="105" fillId="19" borderId="56" xfId="0" applyFont="1" applyFill="1" applyBorder="1" applyAlignment="1">
      <alignment horizontal="center" vertical="center"/>
    </xf>
    <xf numFmtId="0" fontId="105" fillId="0" borderId="9" xfId="0" applyFont="1" applyFill="1" applyBorder="1" applyAlignment="1">
      <alignment vertical="center"/>
    </xf>
    <xf numFmtId="0" fontId="115" fillId="0" borderId="60" xfId="0" applyFont="1" applyBorder="1" applyAlignment="1">
      <alignment horizontal="center" vertical="center" wrapText="1"/>
    </xf>
    <xf numFmtId="49" fontId="105" fillId="0" borderId="0" xfId="0" applyNumberFormat="1" applyFont="1" applyFill="1" applyAlignment="1">
      <alignment horizontal="center" vertical="center" wrapText="1"/>
    </xf>
    <xf numFmtId="0" fontId="0" fillId="0" borderId="56" xfId="0" applyFont="1" applyFill="1" applyBorder="1" applyAlignment="1">
      <alignment horizontal="center" vertical="center"/>
    </xf>
    <xf numFmtId="0" fontId="0" fillId="3" borderId="58" xfId="0" applyFont="1" applyFill="1" applyBorder="1" applyAlignment="1">
      <alignment horizontal="center" vertical="center"/>
    </xf>
    <xf numFmtId="0" fontId="105" fillId="3" borderId="61" xfId="0" applyFont="1" applyFill="1" applyBorder="1" applyAlignment="1">
      <alignment vertical="center"/>
    </xf>
    <xf numFmtId="0" fontId="105" fillId="0" borderId="2" xfId="0" applyFont="1" applyFill="1" applyBorder="1" applyAlignment="1">
      <alignment horizontal="center" vertical="center"/>
    </xf>
    <xf numFmtId="0" fontId="0" fillId="3" borderId="56" xfId="0" applyFont="1" applyFill="1" applyBorder="1" applyAlignment="1">
      <alignment horizontal="center" vertical="center"/>
    </xf>
    <xf numFmtId="0" fontId="0" fillId="3" borderId="59" xfId="0" applyFont="1" applyFill="1" applyBorder="1" applyAlignment="1">
      <alignment horizontal="center" vertical="center"/>
    </xf>
    <xf numFmtId="0" fontId="0" fillId="0" borderId="114" xfId="0" applyFill="1" applyBorder="1" applyAlignment="1">
      <alignment horizontal="center" vertical="center"/>
    </xf>
    <xf numFmtId="3" fontId="105" fillId="15" borderId="37" xfId="0" applyNumberFormat="1" applyFont="1" applyFill="1" applyBorder="1" applyAlignment="1">
      <alignment horizontal="center" vertical="center"/>
    </xf>
    <xf numFmtId="0" fontId="117" fillId="19" borderId="19" xfId="0" applyFont="1" applyFill="1" applyBorder="1" applyAlignment="1">
      <alignment horizontal="center"/>
    </xf>
    <xf numFmtId="0" fontId="105" fillId="19" borderId="82" xfId="0" applyFont="1" applyFill="1" applyBorder="1" applyAlignment="1">
      <alignment vertical="center"/>
    </xf>
    <xf numFmtId="0" fontId="105" fillId="19" borderId="57" xfId="0" applyFont="1" applyFill="1" applyBorder="1" applyAlignment="1">
      <alignment horizontal="center" vertical="center"/>
    </xf>
    <xf numFmtId="3" fontId="105" fillId="15" borderId="18" xfId="0" applyNumberFormat="1" applyFont="1" applyFill="1" applyBorder="1" applyAlignment="1">
      <alignment horizontal="center" vertical="center"/>
    </xf>
    <xf numFmtId="3" fontId="105" fillId="15" borderId="20" xfId="0" applyNumberFormat="1" applyFont="1" applyFill="1" applyBorder="1" applyAlignment="1">
      <alignment horizontal="center" vertical="center"/>
    </xf>
    <xf numFmtId="3" fontId="105" fillId="16" borderId="18" xfId="0" applyNumberFormat="1" applyFont="1" applyFill="1" applyBorder="1" applyAlignment="1">
      <alignment horizontal="center" vertical="center"/>
    </xf>
    <xf numFmtId="3" fontId="105" fillId="16" borderId="20" xfId="0" applyNumberFormat="1" applyFont="1" applyFill="1" applyBorder="1" applyAlignment="1">
      <alignment horizontal="center" vertical="center"/>
    </xf>
    <xf numFmtId="0" fontId="111" fillId="17" borderId="109" xfId="0" applyFont="1" applyFill="1" applyBorder="1" applyAlignment="1">
      <alignment horizontal="right" wrapText="1"/>
    </xf>
    <xf numFmtId="0" fontId="0" fillId="0" borderId="9" xfId="0" applyFont="1" applyFill="1" applyBorder="1" applyAlignment="1">
      <alignment horizontal="center" vertical="center"/>
    </xf>
    <xf numFmtId="0" fontId="0" fillId="0" borderId="59" xfId="0" applyFont="1" applyFill="1" applyBorder="1" applyAlignment="1">
      <alignment horizontal="center" vertical="center"/>
    </xf>
    <xf numFmtId="3" fontId="105" fillId="15" borderId="59" xfId="0" applyNumberFormat="1" applyFont="1" applyFill="1" applyBorder="1" applyAlignment="1">
      <alignment horizontal="center" vertical="center"/>
    </xf>
    <xf numFmtId="0" fontId="105" fillId="19" borderId="9" xfId="0" applyFont="1" applyFill="1" applyBorder="1" applyAlignment="1">
      <alignment vertical="center"/>
    </xf>
    <xf numFmtId="0" fontId="0" fillId="0" borderId="110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11" fillId="17" borderId="62" xfId="0" applyFont="1" applyFill="1" applyBorder="1" applyAlignment="1">
      <alignment horizontal="right" wrapText="1"/>
    </xf>
    <xf numFmtId="0" fontId="105" fillId="0" borderId="61" xfId="0" applyFont="1" applyFill="1" applyBorder="1" applyAlignment="1">
      <alignment vertical="center"/>
    </xf>
    <xf numFmtId="0" fontId="0" fillId="0" borderId="61" xfId="0" applyFont="1" applyFill="1" applyBorder="1" applyAlignment="1">
      <alignment horizontal="center" vertical="center"/>
    </xf>
    <xf numFmtId="0" fontId="0" fillId="19" borderId="9" xfId="0" applyFont="1" applyFill="1" applyBorder="1" applyAlignment="1">
      <alignment horizontal="center" vertical="center"/>
    </xf>
    <xf numFmtId="0" fontId="0" fillId="19" borderId="61" xfId="0" applyFont="1" applyFill="1" applyBorder="1" applyAlignment="1">
      <alignment horizontal="center" vertical="center"/>
    </xf>
    <xf numFmtId="0" fontId="111" fillId="17" borderId="61" xfId="0" applyFont="1" applyFill="1" applyBorder="1" applyAlignment="1">
      <alignment wrapText="1"/>
    </xf>
    <xf numFmtId="0" fontId="0" fillId="0" borderId="17" xfId="0" applyFont="1" applyFill="1" applyBorder="1" applyAlignment="1">
      <alignment horizontal="center" vertical="center"/>
    </xf>
    <xf numFmtId="0" fontId="0" fillId="0" borderId="84" xfId="0" applyFont="1" applyFill="1" applyBorder="1" applyAlignment="1">
      <alignment horizontal="center" vertical="center"/>
    </xf>
    <xf numFmtId="3" fontId="105" fillId="15" borderId="58" xfId="0" applyNumberFormat="1" applyFont="1" applyFill="1" applyBorder="1" applyAlignment="1">
      <alignment horizontal="center" vertical="center"/>
    </xf>
    <xf numFmtId="0" fontId="0" fillId="19" borderId="18" xfId="0" applyFont="1" applyFill="1" applyBorder="1" applyAlignment="1">
      <alignment horizontal="center" vertical="center"/>
    </xf>
    <xf numFmtId="0" fontId="0" fillId="19" borderId="82" xfId="0" applyFont="1" applyFill="1" applyBorder="1" applyAlignment="1">
      <alignment horizontal="center" vertical="center"/>
    </xf>
    <xf numFmtId="3" fontId="105" fillId="15" borderId="116" xfId="0" applyNumberFormat="1" applyFont="1" applyFill="1" applyBorder="1" applyAlignment="1">
      <alignment horizontal="center" vertical="center"/>
    </xf>
    <xf numFmtId="0" fontId="105" fillId="0" borderId="56" xfId="0" applyFont="1" applyFill="1" applyBorder="1" applyAlignment="1">
      <alignment vertical="center"/>
    </xf>
    <xf numFmtId="0" fontId="105" fillId="0" borderId="117" xfId="0" applyFont="1" applyFill="1" applyBorder="1" applyAlignment="1">
      <alignment vertical="center"/>
    </xf>
    <xf numFmtId="0" fontId="105" fillId="19" borderId="2" xfId="0" applyFont="1" applyFill="1" applyBorder="1" applyAlignment="1">
      <alignment vertical="center"/>
    </xf>
    <xf numFmtId="0" fontId="105" fillId="19" borderId="41" xfId="0" applyFont="1" applyFill="1" applyBorder="1" applyAlignment="1">
      <alignment vertical="center"/>
    </xf>
    <xf numFmtId="0" fontId="0" fillId="19" borderId="21" xfId="0" applyFont="1" applyFill="1" applyBorder="1" applyAlignment="1">
      <alignment horizontal="center" vertical="center"/>
    </xf>
    <xf numFmtId="0" fontId="105" fillId="0" borderId="60" xfId="0" applyFont="1" applyFill="1" applyBorder="1" applyAlignment="1">
      <alignment vertical="center"/>
    </xf>
    <xf numFmtId="0" fontId="105" fillId="0" borderId="2" xfId="0" applyFont="1" applyFill="1" applyBorder="1" applyAlignment="1">
      <alignment vertical="center"/>
    </xf>
    <xf numFmtId="0" fontId="120" fillId="0" borderId="60" xfId="0" applyFont="1" applyFill="1" applyBorder="1" applyAlignment="1">
      <alignment horizontal="center" vertical="center"/>
    </xf>
    <xf numFmtId="0" fontId="0" fillId="0" borderId="117" xfId="0" applyFont="1" applyFill="1" applyBorder="1" applyAlignment="1">
      <alignment horizontal="center" vertical="center"/>
    </xf>
    <xf numFmtId="3" fontId="121" fillId="21" borderId="118" xfId="0" applyNumberFormat="1" applyFont="1" applyFill="1" applyBorder="1" applyAlignment="1">
      <alignment horizontal="center" vertical="center"/>
    </xf>
    <xf numFmtId="0" fontId="105" fillId="19" borderId="56" xfId="0" applyFont="1" applyFill="1" applyBorder="1" applyAlignment="1">
      <alignment vertical="center"/>
    </xf>
    <xf numFmtId="0" fontId="120" fillId="19" borderId="56" xfId="0" applyFont="1" applyFill="1" applyBorder="1" applyAlignment="1">
      <alignment horizontal="center" vertical="center"/>
    </xf>
    <xf numFmtId="0" fontId="0" fillId="19" borderId="119" xfId="0" applyFont="1" applyFill="1" applyBorder="1" applyAlignment="1">
      <alignment horizontal="center" vertical="center"/>
    </xf>
    <xf numFmtId="0" fontId="0" fillId="19" borderId="84" xfId="0" applyFont="1" applyFill="1" applyBorder="1" applyAlignment="1">
      <alignment horizontal="center" vertical="center"/>
    </xf>
    <xf numFmtId="3" fontId="121" fillId="21" borderId="120" xfId="0" applyNumberFormat="1" applyFont="1" applyFill="1" applyBorder="1" applyAlignment="1">
      <alignment horizontal="center" vertical="center"/>
    </xf>
    <xf numFmtId="0" fontId="0" fillId="0" borderId="119" xfId="0" applyFont="1" applyFill="1" applyBorder="1" applyAlignment="1">
      <alignment horizontal="center" vertical="center"/>
    </xf>
    <xf numFmtId="0" fontId="111" fillId="17" borderId="56" xfId="0" applyFont="1" applyFill="1" applyBorder="1" applyAlignment="1">
      <alignment wrapText="1"/>
    </xf>
    <xf numFmtId="0" fontId="120" fillId="0" borderId="56" xfId="0" applyFont="1" applyFill="1" applyBorder="1" applyAlignment="1">
      <alignment horizontal="center" vertical="center"/>
    </xf>
    <xf numFmtId="0" fontId="120" fillId="19" borderId="110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0" fontId="0" fillId="19" borderId="5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24" fillId="0" borderId="56" xfId="0" applyFont="1" applyFill="1" applyBorder="1" applyAlignment="1">
      <alignment vertical="center"/>
    </xf>
    <xf numFmtId="0" fontId="124" fillId="19" borderId="29" xfId="0" applyFont="1" applyFill="1" applyBorder="1" applyAlignment="1">
      <alignment vertical="center"/>
    </xf>
    <xf numFmtId="0" fontId="105" fillId="0" borderId="29" xfId="0" applyFont="1" applyFill="1" applyBorder="1" applyAlignment="1">
      <alignment vertical="center"/>
    </xf>
    <xf numFmtId="0" fontId="106" fillId="19" borderId="25" xfId="0" applyFont="1" applyFill="1" applyBorder="1" applyAlignment="1">
      <alignment vertical="center"/>
    </xf>
    <xf numFmtId="0" fontId="106" fillId="19" borderId="28" xfId="0" applyFont="1" applyFill="1" applyBorder="1" applyAlignment="1">
      <alignment vertical="center"/>
    </xf>
    <xf numFmtId="0" fontId="106" fillId="19" borderId="29" xfId="0" applyFont="1" applyFill="1" applyBorder="1" applyAlignment="1">
      <alignment vertical="center"/>
    </xf>
    <xf numFmtId="0" fontId="111" fillId="17" borderId="35" xfId="0" applyFont="1" applyFill="1" applyBorder="1" applyAlignment="1">
      <alignment horizontal="right" wrapText="1"/>
    </xf>
    <xf numFmtId="0" fontId="105" fillId="0" borderId="110" xfId="0" applyFont="1" applyFill="1" applyBorder="1" applyAlignment="1">
      <alignment vertical="center"/>
    </xf>
    <xf numFmtId="0" fontId="0" fillId="19" borderId="2" xfId="0" applyFill="1" applyBorder="1" applyAlignment="1">
      <alignment horizontal="center" vertical="center"/>
    </xf>
    <xf numFmtId="0" fontId="105" fillId="0" borderId="18" xfId="0" applyFont="1" applyFill="1" applyBorder="1" applyAlignment="1">
      <alignment vertical="center"/>
    </xf>
    <xf numFmtId="0" fontId="0" fillId="0" borderId="57" xfId="0" applyFill="1" applyBorder="1" applyAlignment="1">
      <alignment horizontal="center" vertical="center"/>
    </xf>
    <xf numFmtId="0" fontId="0" fillId="0" borderId="57" xfId="0" applyFont="1" applyFill="1" applyBorder="1" applyAlignment="1">
      <alignment horizontal="center" vertical="center"/>
    </xf>
    <xf numFmtId="0" fontId="0" fillId="0" borderId="82" xfId="0" applyFont="1" applyFill="1" applyBorder="1" applyAlignment="1">
      <alignment horizontal="center" vertical="center"/>
    </xf>
    <xf numFmtId="0" fontId="105" fillId="0" borderId="56" xfId="0" applyFont="1" applyFill="1" applyBorder="1" applyAlignment="1">
      <alignment horizontal="left" vertical="center"/>
    </xf>
    <xf numFmtId="0" fontId="0" fillId="0" borderId="61" xfId="0" applyFill="1" applyBorder="1" applyAlignment="1">
      <alignment horizontal="center" vertical="center"/>
    </xf>
    <xf numFmtId="0" fontId="105" fillId="19" borderId="2" xfId="0" applyFont="1" applyFill="1" applyBorder="1" applyAlignment="1">
      <alignment horizontal="left" vertical="center"/>
    </xf>
    <xf numFmtId="0" fontId="0" fillId="19" borderId="9" xfId="0" applyFill="1" applyBorder="1" applyAlignment="1">
      <alignment horizontal="center" vertical="center"/>
    </xf>
    <xf numFmtId="3" fontId="105" fillId="15" borderId="61" xfId="0" applyNumberFormat="1" applyFont="1" applyFill="1" applyBorder="1" applyAlignment="1">
      <alignment horizontal="center" vertical="center"/>
    </xf>
    <xf numFmtId="3" fontId="105" fillId="15" borderId="30" xfId="0" applyNumberFormat="1" applyFont="1" applyFill="1" applyBorder="1" applyAlignment="1">
      <alignment horizontal="center" vertical="center"/>
    </xf>
    <xf numFmtId="0" fontId="105" fillId="0" borderId="57" xfId="0" applyFont="1" applyFill="1" applyBorder="1" applyAlignment="1">
      <alignment horizontal="left" vertical="center"/>
    </xf>
    <xf numFmtId="3" fontId="105" fillId="15" borderId="82" xfId="0" applyNumberFormat="1" applyFont="1" applyFill="1" applyBorder="1" applyAlignment="1">
      <alignment horizontal="center" vertical="center"/>
    </xf>
    <xf numFmtId="3" fontId="105" fillId="15" borderId="31" xfId="0" applyNumberFormat="1" applyFont="1" applyFill="1" applyBorder="1" applyAlignment="1">
      <alignment horizontal="center" vertical="center"/>
    </xf>
    <xf numFmtId="0" fontId="0" fillId="19" borderId="17" xfId="0" applyFont="1" applyFill="1" applyBorder="1" applyAlignment="1">
      <alignment horizontal="center" vertical="center"/>
    </xf>
    <xf numFmtId="0" fontId="0" fillId="19" borderId="61" xfId="0" applyFill="1" applyBorder="1" applyAlignment="1">
      <alignment horizontal="center" vertical="center"/>
    </xf>
    <xf numFmtId="3" fontId="105" fillId="15" borderId="84" xfId="0" applyNumberFormat="1" applyFont="1" applyFill="1" applyBorder="1" applyAlignment="1">
      <alignment horizontal="center" vertical="center"/>
    </xf>
    <xf numFmtId="3" fontId="105" fillId="16" borderId="17" xfId="0" applyNumberFormat="1" applyFont="1" applyFill="1" applyBorder="1" applyAlignment="1">
      <alignment horizontal="center" vertical="center"/>
    </xf>
    <xf numFmtId="3" fontId="105" fillId="16" borderId="36" xfId="0" applyNumberFormat="1" applyFont="1" applyFill="1" applyBorder="1" applyAlignment="1">
      <alignment horizontal="center" vertical="center"/>
    </xf>
    <xf numFmtId="0" fontId="105" fillId="19" borderId="57" xfId="0" applyFont="1" applyFill="1" applyBorder="1" applyAlignment="1">
      <alignment horizontal="left" vertical="center"/>
    </xf>
    <xf numFmtId="0" fontId="0" fillId="19" borderId="57" xfId="0" applyFill="1" applyBorder="1" applyAlignment="1">
      <alignment horizontal="center" vertical="center"/>
    </xf>
    <xf numFmtId="0" fontId="105" fillId="0" borderId="60" xfId="0" applyFont="1" applyFill="1" applyBorder="1" applyAlignment="1">
      <alignment horizontal="left" vertical="center"/>
    </xf>
    <xf numFmtId="0" fontId="0" fillId="0" borderId="60" xfId="0" applyFill="1" applyBorder="1" applyAlignment="1">
      <alignment horizontal="center" vertical="center"/>
    </xf>
    <xf numFmtId="0" fontId="105" fillId="0" borderId="55" xfId="0" applyFont="1" applyFill="1" applyBorder="1" applyAlignment="1">
      <alignment horizontal="left" vertical="center"/>
    </xf>
    <xf numFmtId="0" fontId="0" fillId="19" borderId="1" xfId="0" applyFill="1" applyBorder="1" applyAlignment="1">
      <alignment horizontal="center" vertical="center"/>
    </xf>
    <xf numFmtId="0" fontId="0" fillId="19" borderId="6" xfId="0" applyFont="1" applyFill="1" applyBorder="1" applyAlignment="1">
      <alignment horizontal="center" vertical="center"/>
    </xf>
    <xf numFmtId="0" fontId="0" fillId="19" borderId="33" xfId="0" applyFill="1" applyBorder="1" applyAlignment="1">
      <alignment horizontal="center" vertical="center"/>
    </xf>
    <xf numFmtId="3" fontId="105" fillId="15" borderId="33" xfId="0" applyNumberFormat="1" applyFont="1" applyFill="1" applyBorder="1" applyAlignment="1">
      <alignment horizontal="center" vertical="center"/>
    </xf>
    <xf numFmtId="3" fontId="105" fillId="15" borderId="8" xfId="0" applyNumberFormat="1" applyFont="1" applyFill="1" applyBorder="1" applyAlignment="1">
      <alignment horizontal="center" vertical="center"/>
    </xf>
    <xf numFmtId="3" fontId="105" fillId="16" borderId="6" xfId="0" applyNumberFormat="1" applyFont="1" applyFill="1" applyBorder="1" applyAlignment="1">
      <alignment horizontal="center" vertical="center"/>
    </xf>
    <xf numFmtId="3" fontId="105" fillId="16" borderId="8" xfId="0" applyNumberFormat="1" applyFont="1" applyFill="1" applyBorder="1" applyAlignment="1">
      <alignment horizontal="center" vertical="center"/>
    </xf>
    <xf numFmtId="0" fontId="0" fillId="19" borderId="29" xfId="0" applyFill="1" applyBorder="1" applyAlignment="1">
      <alignment horizontal="center" vertical="center"/>
    </xf>
    <xf numFmtId="0" fontId="117" fillId="19" borderId="10" xfId="0" applyFont="1" applyFill="1" applyBorder="1" applyAlignment="1">
      <alignment horizontal="center"/>
    </xf>
    <xf numFmtId="0" fontId="0" fillId="0" borderId="60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19" borderId="60" xfId="0" applyFont="1" applyFill="1" applyBorder="1" applyAlignment="1">
      <alignment horizontal="center" vertical="center"/>
    </xf>
    <xf numFmtId="0" fontId="105" fillId="0" borderId="60" xfId="0" applyFont="1" applyFill="1" applyBorder="1" applyAlignment="1">
      <alignment horizontal="center" vertical="center"/>
    </xf>
    <xf numFmtId="0" fontId="117" fillId="0" borderId="10" xfId="0" applyFont="1" applyBorder="1" applyAlignment="1">
      <alignment horizontal="center"/>
    </xf>
    <xf numFmtId="3" fontId="105" fillId="15" borderId="114" xfId="0" applyNumberFormat="1" applyFont="1" applyFill="1" applyBorder="1" applyAlignment="1">
      <alignment horizontal="center" vertical="center"/>
    </xf>
    <xf numFmtId="0" fontId="105" fillId="19" borderId="60" xfId="0" applyFont="1" applyFill="1" applyBorder="1" applyAlignment="1">
      <alignment horizontal="center" vertical="center"/>
    </xf>
    <xf numFmtId="0" fontId="105" fillId="19" borderId="59" xfId="0" applyFont="1" applyFill="1" applyBorder="1" applyAlignment="1">
      <alignment horizontal="center" vertical="center"/>
    </xf>
    <xf numFmtId="0" fontId="105" fillId="0" borderId="57" xfId="0" applyFont="1" applyFill="1" applyBorder="1" applyAlignment="1">
      <alignment horizontal="center" vertical="center"/>
    </xf>
    <xf numFmtId="0" fontId="117" fillId="0" borderId="19" xfId="0" applyFont="1" applyFill="1" applyBorder="1" applyAlignment="1">
      <alignment horizontal="center"/>
    </xf>
    <xf numFmtId="0" fontId="0" fillId="0" borderId="83" xfId="0" applyFont="1" applyFill="1" applyBorder="1" applyAlignment="1">
      <alignment horizontal="center" vertical="center"/>
    </xf>
    <xf numFmtId="172" fontId="0" fillId="0" borderId="119" xfId="0" applyNumberFormat="1" applyFont="1" applyFill="1" applyBorder="1" applyAlignment="1">
      <alignment horizontal="center" vertical="center"/>
    </xf>
    <xf numFmtId="172" fontId="0" fillId="19" borderId="119" xfId="0" applyNumberFormat="1" applyFont="1" applyFill="1" applyBorder="1" applyAlignment="1">
      <alignment horizontal="center" vertical="center"/>
    </xf>
    <xf numFmtId="0" fontId="105" fillId="0" borderId="82" xfId="0" applyFont="1" applyFill="1" applyBorder="1" applyAlignment="1">
      <alignment vertical="center"/>
    </xf>
    <xf numFmtId="172" fontId="0" fillId="0" borderId="121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105" fillId="0" borderId="9" xfId="0" applyFont="1" applyFill="1" applyBorder="1" applyAlignment="1">
      <alignment horizontal="center" vertical="center"/>
    </xf>
    <xf numFmtId="0" fontId="105" fillId="19" borderId="57" xfId="0" applyFont="1" applyFill="1" applyBorder="1" applyAlignment="1">
      <alignment vertical="center"/>
    </xf>
    <xf numFmtId="0" fontId="105" fillId="19" borderId="18" xfId="0" applyFont="1" applyFill="1" applyBorder="1" applyAlignment="1">
      <alignment vertical="center"/>
    </xf>
    <xf numFmtId="0" fontId="105" fillId="19" borderId="18" xfId="0" applyFont="1" applyFill="1" applyBorder="1" applyAlignment="1">
      <alignment horizontal="center" vertical="center"/>
    </xf>
    <xf numFmtId="0" fontId="0" fillId="19" borderId="57" xfId="0" applyFont="1" applyFill="1" applyBorder="1" applyAlignment="1">
      <alignment horizontal="center" vertical="center"/>
    </xf>
    <xf numFmtId="0" fontId="105" fillId="19" borderId="18" xfId="0" applyFont="1" applyFill="1" applyBorder="1" applyAlignment="1">
      <alignment horizontal="left" vertical="center"/>
    </xf>
    <xf numFmtId="0" fontId="105" fillId="19" borderId="82" xfId="0" applyFont="1" applyFill="1" applyBorder="1" applyAlignment="1">
      <alignment horizontal="left" vertical="center"/>
    </xf>
    <xf numFmtId="0" fontId="105" fillId="0" borderId="0" xfId="0" applyFont="1" applyFill="1" applyAlignment="1">
      <alignment vertical="center"/>
    </xf>
    <xf numFmtId="0" fontId="106" fillId="0" borderId="0" xfId="0" applyFont="1" applyFill="1" applyAlignment="1">
      <alignment horizontal="center" vertical="center"/>
    </xf>
    <xf numFmtId="0" fontId="10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7" fillId="0" borderId="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133" fillId="0" borderId="0" xfId="0" applyFont="1"/>
    <xf numFmtId="0" fontId="132" fillId="22" borderId="3" xfId="4" applyFont="1" applyFill="1" applyBorder="1" applyAlignment="1">
      <alignment vertical="center"/>
    </xf>
    <xf numFmtId="173" fontId="130" fillId="22" borderId="5" xfId="4" applyNumberFormat="1" applyFont="1" applyFill="1" applyBorder="1"/>
    <xf numFmtId="0" fontId="134" fillId="0" borderId="10" xfId="4" applyFont="1" applyFill="1" applyBorder="1"/>
    <xf numFmtId="0" fontId="135" fillId="22" borderId="10" xfId="4" applyFont="1" applyFill="1" applyBorder="1" applyAlignment="1">
      <alignment vertical="top"/>
    </xf>
    <xf numFmtId="0" fontId="131" fillId="22" borderId="4" xfId="4" applyFont="1" applyFill="1" applyBorder="1" applyAlignment="1"/>
    <xf numFmtId="0" fontId="135" fillId="22" borderId="9" xfId="4" applyFont="1" applyFill="1" applyBorder="1" applyAlignment="1">
      <alignment vertical="top" wrapText="1"/>
    </xf>
    <xf numFmtId="173" fontId="136" fillId="22" borderId="11" xfId="4" applyNumberFormat="1" applyFont="1" applyFill="1" applyBorder="1" applyAlignment="1">
      <alignment horizontal="center" vertical="top" wrapText="1"/>
    </xf>
    <xf numFmtId="0" fontId="134" fillId="0" borderId="9" xfId="4" applyFont="1" applyFill="1" applyBorder="1"/>
    <xf numFmtId="173" fontId="134" fillId="0" borderId="11" xfId="4" applyNumberFormat="1" applyFont="1" applyFill="1" applyBorder="1"/>
    <xf numFmtId="0" fontId="0" fillId="22" borderId="28" xfId="0" applyFill="1" applyBorder="1"/>
    <xf numFmtId="0" fontId="0" fillId="22" borderId="25" xfId="0" applyFill="1" applyBorder="1"/>
    <xf numFmtId="0" fontId="0" fillId="22" borderId="26" xfId="0" applyFill="1" applyBorder="1"/>
    <xf numFmtId="0" fontId="137" fillId="0" borderId="0" xfId="0" applyFont="1" applyAlignment="1">
      <alignment vertical="center" wrapText="1"/>
    </xf>
    <xf numFmtId="0" fontId="138" fillId="0" borderId="0" xfId="0" applyFont="1"/>
    <xf numFmtId="0" fontId="140" fillId="0" borderId="0" xfId="0" applyFont="1"/>
    <xf numFmtId="0" fontId="139" fillId="0" borderId="0" xfId="0" applyFont="1" applyAlignment="1">
      <alignment vertical="center" wrapText="1"/>
    </xf>
    <xf numFmtId="0" fontId="142" fillId="11" borderId="122" xfId="0" applyFont="1" applyFill="1" applyBorder="1" applyAlignment="1">
      <alignment horizontal="center" vertical="center" wrapText="1"/>
    </xf>
    <xf numFmtId="0" fontId="142" fillId="11" borderId="122" xfId="0" applyFont="1" applyFill="1" applyBorder="1" applyAlignment="1">
      <alignment horizontal="left" vertical="center" wrapText="1" indent="2"/>
    </xf>
    <xf numFmtId="0" fontId="139" fillId="11" borderId="125" xfId="0" applyFont="1" applyFill="1" applyBorder="1" applyAlignment="1">
      <alignment horizontal="center" vertical="center" wrapText="1"/>
    </xf>
    <xf numFmtId="0" fontId="139" fillId="11" borderId="126" xfId="0" applyFont="1" applyFill="1" applyBorder="1" applyAlignment="1">
      <alignment horizontal="center" vertical="center" wrapText="1"/>
    </xf>
    <xf numFmtId="0" fontId="142" fillId="11" borderId="127" xfId="0" applyFont="1" applyFill="1" applyBorder="1" applyAlignment="1">
      <alignment horizontal="center" vertical="center" wrapText="1"/>
    </xf>
    <xf numFmtId="0" fontId="142" fillId="11" borderId="127" xfId="0" applyFont="1" applyFill="1" applyBorder="1" applyAlignment="1">
      <alignment horizontal="left" vertical="center" wrapText="1" indent="2"/>
    </xf>
    <xf numFmtId="0" fontId="142" fillId="11" borderId="130" xfId="0" applyFont="1" applyFill="1" applyBorder="1" applyAlignment="1">
      <alignment horizontal="center" vertical="center" wrapText="1"/>
    </xf>
    <xf numFmtId="0" fontId="142" fillId="11" borderId="131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8" fillId="4" borderId="21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127" fillId="8" borderId="21" xfId="0" applyFont="1" applyFill="1" applyBorder="1" applyAlignment="1">
      <alignment horizontal="center" vertical="center" wrapText="1"/>
    </xf>
    <xf numFmtId="0" fontId="128" fillId="8" borderId="0" xfId="0" applyFont="1" applyFill="1" applyBorder="1" applyAlignment="1"/>
    <xf numFmtId="0" fontId="128" fillId="8" borderId="22" xfId="0" applyFont="1" applyFill="1" applyBorder="1" applyAlignment="1"/>
    <xf numFmtId="0" fontId="41" fillId="0" borderId="0" xfId="0" applyFont="1" applyAlignment="1">
      <alignment horizontal="center" wrapText="1"/>
    </xf>
    <xf numFmtId="0" fontId="8" fillId="4" borderId="21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165" fontId="12" fillId="5" borderId="3" xfId="0" applyNumberFormat="1" applyFont="1" applyFill="1" applyBorder="1" applyAlignment="1">
      <alignment horizontal="center" vertical="center" wrapText="1"/>
    </xf>
    <xf numFmtId="165" fontId="12" fillId="5" borderId="21" xfId="0" applyNumberFormat="1" applyFont="1" applyFill="1" applyBorder="1" applyAlignment="1">
      <alignment horizontal="center" vertical="center" wrapText="1"/>
    </xf>
    <xf numFmtId="0" fontId="18" fillId="5" borderId="14" xfId="1" applyFont="1" applyFill="1" applyBorder="1" applyAlignment="1" applyProtection="1">
      <alignment horizontal="center" vertical="center"/>
    </xf>
    <xf numFmtId="0" fontId="19" fillId="5" borderId="15" xfId="0" applyFont="1" applyFill="1" applyBorder="1" applyAlignment="1">
      <alignment horizontal="center" vertical="center"/>
    </xf>
    <xf numFmtId="0" fontId="19" fillId="5" borderId="16" xfId="0" applyFont="1" applyFill="1" applyBorder="1" applyAlignment="1">
      <alignment horizontal="center" vertical="center"/>
    </xf>
    <xf numFmtId="2" fontId="13" fillId="5" borderId="33" xfId="0" applyNumberFormat="1" applyFont="1" applyFill="1" applyBorder="1" applyAlignment="1"/>
    <xf numFmtId="0" fontId="14" fillId="5" borderId="34" xfId="0" applyFont="1" applyFill="1" applyBorder="1" applyAlignment="1"/>
    <xf numFmtId="0" fontId="14" fillId="5" borderId="35" xfId="0" applyFont="1" applyFill="1" applyBorder="1" applyAlignment="1"/>
    <xf numFmtId="0" fontId="16" fillId="4" borderId="25" xfId="0" applyFont="1" applyFill="1" applyBorder="1" applyAlignment="1">
      <alignment wrapText="1"/>
    </xf>
    <xf numFmtId="0" fontId="17" fillId="4" borderId="25" xfId="0" applyFont="1" applyFill="1" applyBorder="1" applyAlignment="1">
      <alignment wrapText="1"/>
    </xf>
    <xf numFmtId="0" fontId="55" fillId="0" borderId="0" xfId="0" applyFont="1" applyAlignment="1"/>
    <xf numFmtId="0" fontId="35" fillId="7" borderId="15" xfId="0" applyFont="1" applyFill="1" applyBorder="1" applyAlignment="1">
      <alignment horizontal="center" vertical="center"/>
    </xf>
    <xf numFmtId="0" fontId="35" fillId="7" borderId="16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 wrapText="1" readingOrder="1"/>
    </xf>
    <xf numFmtId="0" fontId="25" fillId="0" borderId="41" xfId="0" applyFont="1" applyBorder="1" applyAlignment="1">
      <alignment horizontal="left" wrapText="1" readingOrder="1"/>
    </xf>
    <xf numFmtId="0" fontId="35" fillId="7" borderId="14" xfId="0" applyFont="1" applyFill="1" applyBorder="1" applyAlignment="1">
      <alignment horizontal="center" vertical="center"/>
    </xf>
    <xf numFmtId="0" fontId="40" fillId="3" borderId="3" xfId="0" applyFont="1" applyFill="1" applyBorder="1" applyAlignment="1">
      <alignment horizontal="center"/>
    </xf>
    <xf numFmtId="0" fontId="40" fillId="3" borderId="4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1" xfId="0" applyFont="1" applyFill="1" applyBorder="1" applyAlignment="1">
      <alignment horizontal="center"/>
    </xf>
    <xf numFmtId="0" fontId="40" fillId="3" borderId="0" xfId="0" applyFont="1" applyFill="1" applyBorder="1" applyAlignment="1">
      <alignment horizontal="center"/>
    </xf>
    <xf numFmtId="0" fontId="40" fillId="3" borderId="22" xfId="0" applyFont="1" applyFill="1" applyBorder="1" applyAlignment="1">
      <alignment horizontal="center"/>
    </xf>
    <xf numFmtId="0" fontId="1" fillId="4" borderId="4" xfId="0" applyFont="1" applyFill="1" applyBorder="1" applyAlignment="1">
      <alignment wrapText="1"/>
    </xf>
    <xf numFmtId="0" fontId="8" fillId="4" borderId="82" xfId="0" applyFont="1" applyFill="1" applyBorder="1" applyAlignment="1">
      <alignment horizontal="center" vertical="center"/>
    </xf>
    <xf numFmtId="0" fontId="8" fillId="4" borderId="116" xfId="0" applyFont="1" applyFill="1" applyBorder="1" applyAlignment="1">
      <alignment horizontal="center" vertical="center"/>
    </xf>
    <xf numFmtId="0" fontId="8" fillId="4" borderId="83" xfId="0" applyFont="1" applyFill="1" applyBorder="1" applyAlignment="1">
      <alignment horizontal="center" vertical="center"/>
    </xf>
    <xf numFmtId="0" fontId="9" fillId="4" borderId="82" xfId="0" applyFont="1" applyFill="1" applyBorder="1" applyAlignment="1">
      <alignment horizontal="center" vertical="center" wrapText="1"/>
    </xf>
    <xf numFmtId="0" fontId="9" fillId="4" borderId="116" xfId="0" applyFont="1" applyFill="1" applyBorder="1" applyAlignment="1">
      <alignment horizontal="center" vertical="center" wrapText="1"/>
    </xf>
    <xf numFmtId="0" fontId="9" fillId="4" borderId="83" xfId="0" applyFont="1" applyFill="1" applyBorder="1" applyAlignment="1">
      <alignment horizontal="center" vertical="center" wrapText="1"/>
    </xf>
    <xf numFmtId="0" fontId="36" fillId="4" borderId="14" xfId="0" applyFont="1" applyFill="1" applyBorder="1" applyAlignment="1">
      <alignment horizontal="center" vertical="center" wrapText="1"/>
    </xf>
    <xf numFmtId="0" fontId="36" fillId="4" borderId="15" xfId="0" applyFont="1" applyFill="1" applyBorder="1" applyAlignment="1">
      <alignment horizontal="center" vertical="center" wrapText="1"/>
    </xf>
    <xf numFmtId="0" fontId="36" fillId="4" borderId="16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97" fillId="0" borderId="0" xfId="0" applyFont="1" applyBorder="1" applyAlignment="1"/>
    <xf numFmtId="0" fontId="113" fillId="18" borderId="84" xfId="0" applyFont="1" applyFill="1" applyBorder="1" applyAlignment="1">
      <alignment horizontal="left" wrapText="1"/>
    </xf>
    <xf numFmtId="0" fontId="113" fillId="18" borderId="58" xfId="0" applyFont="1" applyFill="1" applyBorder="1" applyAlignment="1">
      <alignment horizontal="left" wrapText="1"/>
    </xf>
    <xf numFmtId="0" fontId="113" fillId="18" borderId="109" xfId="0" applyFont="1" applyFill="1" applyBorder="1" applyAlignment="1">
      <alignment horizontal="left" wrapText="1"/>
    </xf>
    <xf numFmtId="0" fontId="108" fillId="0" borderId="1" xfId="0" applyFont="1" applyFill="1" applyBorder="1" applyAlignment="1">
      <alignment horizontal="center" vertical="center" wrapText="1"/>
    </xf>
    <xf numFmtId="0" fontId="108" fillId="0" borderId="2" xfId="0" applyFont="1" applyFill="1" applyBorder="1" applyAlignment="1">
      <alignment horizontal="center" vertical="center" wrapText="1"/>
    </xf>
    <xf numFmtId="0" fontId="108" fillId="0" borderId="29" xfId="0" applyFont="1" applyFill="1" applyBorder="1" applyAlignment="1">
      <alignment horizontal="center" vertical="center" wrapText="1"/>
    </xf>
    <xf numFmtId="3" fontId="107" fillId="15" borderId="3" xfId="0" applyNumberFormat="1" applyFont="1" applyFill="1" applyBorder="1" applyAlignment="1">
      <alignment horizontal="center" vertical="center" wrapText="1"/>
    </xf>
    <xf numFmtId="3" fontId="107" fillId="15" borderId="5" xfId="0" applyNumberFormat="1" applyFont="1" applyFill="1" applyBorder="1" applyAlignment="1">
      <alignment horizontal="center" vertical="center" wrapText="1"/>
    </xf>
    <xf numFmtId="3" fontId="107" fillId="15" borderId="84" xfId="0" applyNumberFormat="1" applyFont="1" applyFill="1" applyBorder="1" applyAlignment="1">
      <alignment horizontal="center" vertical="center" wrapText="1"/>
    </xf>
    <xf numFmtId="3" fontId="107" fillId="15" borderId="109" xfId="0" applyNumberFormat="1" applyFont="1" applyFill="1" applyBorder="1" applyAlignment="1">
      <alignment horizontal="center" vertical="center" wrapText="1"/>
    </xf>
    <xf numFmtId="3" fontId="105" fillId="16" borderId="3" xfId="0" applyNumberFormat="1" applyFont="1" applyFill="1" applyBorder="1" applyAlignment="1">
      <alignment horizontal="center" vertical="center" wrapText="1"/>
    </xf>
    <xf numFmtId="3" fontId="105" fillId="16" borderId="5" xfId="0" applyNumberFormat="1" applyFont="1" applyFill="1" applyBorder="1" applyAlignment="1">
      <alignment horizontal="center" vertical="center" wrapText="1"/>
    </xf>
    <xf numFmtId="3" fontId="105" fillId="16" borderId="84" xfId="0" applyNumberFormat="1" applyFont="1" applyFill="1" applyBorder="1" applyAlignment="1">
      <alignment horizontal="center" vertical="center" wrapText="1"/>
    </xf>
    <xf numFmtId="3" fontId="105" fillId="16" borderId="109" xfId="0" applyNumberFormat="1" applyFont="1" applyFill="1" applyBorder="1" applyAlignment="1">
      <alignment horizontal="center" vertical="center" wrapText="1"/>
    </xf>
    <xf numFmtId="0" fontId="109" fillId="0" borderId="61" xfId="0" applyFont="1" applyFill="1" applyBorder="1" applyAlignment="1">
      <alignment horizontal="center" vertical="center" wrapText="1"/>
    </xf>
    <xf numFmtId="0" fontId="109" fillId="0" borderId="62" xfId="0" applyFont="1" applyFill="1" applyBorder="1" applyAlignment="1">
      <alignment horizontal="center" vertical="center" wrapText="1"/>
    </xf>
    <xf numFmtId="0" fontId="105" fillId="0" borderId="61" xfId="0" applyFont="1" applyFill="1" applyBorder="1" applyAlignment="1">
      <alignment horizontal="center" vertical="center"/>
    </xf>
    <xf numFmtId="0" fontId="105" fillId="0" borderId="62" xfId="0" applyFont="1" applyFill="1" applyBorder="1" applyAlignment="1">
      <alignment horizontal="center" vertical="center"/>
    </xf>
    <xf numFmtId="2" fontId="110" fillId="0" borderId="82" xfId="0" applyNumberFormat="1" applyFont="1" applyFill="1" applyBorder="1" applyAlignment="1">
      <alignment horizontal="center" vertical="center"/>
    </xf>
    <xf numFmtId="2" fontId="110" fillId="0" borderId="83" xfId="0" applyNumberFormat="1" applyFont="1" applyFill="1" applyBorder="1" applyAlignment="1">
      <alignment horizontal="center" vertical="center"/>
    </xf>
    <xf numFmtId="9" fontId="110" fillId="0" borderId="82" xfId="0" applyNumberFormat="1" applyFont="1" applyFill="1" applyBorder="1" applyAlignment="1">
      <alignment horizontal="center" vertical="center"/>
    </xf>
    <xf numFmtId="9" fontId="110" fillId="0" borderId="83" xfId="0" applyNumberFormat="1" applyFont="1" applyFill="1" applyBorder="1" applyAlignment="1">
      <alignment horizontal="center" vertical="center"/>
    </xf>
    <xf numFmtId="0" fontId="111" fillId="17" borderId="33" xfId="0" applyFont="1" applyFill="1" applyBorder="1" applyAlignment="1">
      <alignment horizontal="left" wrapText="1"/>
    </xf>
    <xf numFmtId="0" fontId="111" fillId="17" borderId="34" xfId="0" applyFont="1" applyFill="1" applyBorder="1" applyAlignment="1">
      <alignment horizontal="left" wrapText="1"/>
    </xf>
    <xf numFmtId="0" fontId="111" fillId="17" borderId="35" xfId="0" applyFont="1" applyFill="1" applyBorder="1" applyAlignment="1">
      <alignment horizontal="left" wrapText="1"/>
    </xf>
    <xf numFmtId="0" fontId="111" fillId="17" borderId="33" xfId="0" applyFont="1" applyFill="1" applyBorder="1" applyAlignment="1">
      <alignment horizontal="center" vertical="center"/>
    </xf>
    <xf numFmtId="0" fontId="111" fillId="17" borderId="34" xfId="0" applyFont="1" applyFill="1" applyBorder="1" applyAlignment="1">
      <alignment horizontal="center" vertical="center"/>
    </xf>
    <xf numFmtId="0" fontId="111" fillId="17" borderId="35" xfId="0" applyFont="1" applyFill="1" applyBorder="1" applyAlignment="1">
      <alignment horizontal="center" vertical="center"/>
    </xf>
    <xf numFmtId="0" fontId="114" fillId="0" borderId="2" xfId="0" applyFont="1" applyBorder="1" applyAlignment="1">
      <alignment horizontal="center" vertical="center" wrapText="1"/>
    </xf>
    <xf numFmtId="0" fontId="114" fillId="0" borderId="60" xfId="0" applyFont="1" applyBorder="1" applyAlignment="1">
      <alignment horizontal="center" vertical="center" wrapText="1"/>
    </xf>
    <xf numFmtId="0" fontId="105" fillId="0" borderId="110" xfId="0" applyFont="1" applyFill="1" applyBorder="1" applyAlignment="1">
      <alignment horizontal="center" vertical="center"/>
    </xf>
    <xf numFmtId="0" fontId="105" fillId="0" borderId="60" xfId="0" applyFont="1" applyFill="1" applyBorder="1" applyAlignment="1">
      <alignment horizontal="center" vertical="center"/>
    </xf>
    <xf numFmtId="0" fontId="105" fillId="19" borderId="61" xfId="0" applyFont="1" applyFill="1" applyBorder="1" applyAlignment="1">
      <alignment horizontal="left" vertical="center"/>
    </xf>
    <xf numFmtId="0" fontId="105" fillId="19" borderId="62" xfId="0" applyFont="1" applyFill="1" applyBorder="1" applyAlignment="1">
      <alignment horizontal="left" vertical="center"/>
    </xf>
    <xf numFmtId="0" fontId="105" fillId="18" borderId="33" xfId="0" applyFont="1" applyFill="1" applyBorder="1" applyAlignment="1">
      <alignment horizontal="left" vertical="top"/>
    </xf>
    <xf numFmtId="0" fontId="105" fillId="18" borderId="34" xfId="0" applyFont="1" applyFill="1" applyBorder="1" applyAlignment="1">
      <alignment horizontal="left" vertical="top"/>
    </xf>
    <xf numFmtId="0" fontId="105" fillId="18" borderId="35" xfId="0" applyFont="1" applyFill="1" applyBorder="1" applyAlignment="1">
      <alignment horizontal="left" vertical="top"/>
    </xf>
    <xf numFmtId="0" fontId="116" fillId="0" borderId="110" xfId="0" applyFont="1" applyBorder="1" applyAlignment="1">
      <alignment horizontal="center" vertical="center" wrapText="1"/>
    </xf>
    <xf numFmtId="0" fontId="116" fillId="0" borderId="2" xfId="0" applyFont="1" applyBorder="1" applyAlignment="1">
      <alignment horizontal="center" vertical="center" wrapText="1"/>
    </xf>
    <xf numFmtId="0" fontId="116" fillId="0" borderId="60" xfId="0" applyFont="1" applyBorder="1" applyAlignment="1">
      <alignment horizontal="center" vertical="center" wrapText="1"/>
    </xf>
    <xf numFmtId="0" fontId="105" fillId="0" borderId="2" xfId="0" applyFont="1" applyFill="1" applyBorder="1" applyAlignment="1">
      <alignment horizontal="center" vertical="center"/>
    </xf>
    <xf numFmtId="0" fontId="111" fillId="17" borderId="84" xfId="0" applyFont="1" applyFill="1" applyBorder="1" applyAlignment="1">
      <alignment horizontal="left" wrapText="1"/>
    </xf>
    <xf numFmtId="0" fontId="111" fillId="17" borderId="58" xfId="0" applyFont="1" applyFill="1" applyBorder="1" applyAlignment="1">
      <alignment horizontal="left" wrapText="1"/>
    </xf>
    <xf numFmtId="0" fontId="111" fillId="17" borderId="84" xfId="0" applyFont="1" applyFill="1" applyBorder="1" applyAlignment="1">
      <alignment horizontal="center" vertical="center"/>
    </xf>
    <xf numFmtId="0" fontId="111" fillId="17" borderId="58" xfId="0" applyFont="1" applyFill="1" applyBorder="1" applyAlignment="1">
      <alignment horizontal="center" vertical="center"/>
    </xf>
    <xf numFmtId="0" fontId="111" fillId="17" borderId="0" xfId="0" applyFont="1" applyFill="1" applyBorder="1" applyAlignment="1">
      <alignment horizontal="center" vertical="center"/>
    </xf>
    <xf numFmtId="0" fontId="111" fillId="17" borderId="22" xfId="0" applyFont="1" applyFill="1" applyBorder="1" applyAlignment="1">
      <alignment horizontal="center" vertical="center"/>
    </xf>
    <xf numFmtId="0" fontId="105" fillId="19" borderId="82" xfId="0" applyFont="1" applyFill="1" applyBorder="1" applyAlignment="1">
      <alignment horizontal="left" vertical="center"/>
    </xf>
    <xf numFmtId="0" fontId="105" fillId="19" borderId="83" xfId="0" applyFont="1" applyFill="1" applyBorder="1" applyAlignment="1">
      <alignment horizontal="left" vertical="center"/>
    </xf>
    <xf numFmtId="0" fontId="0" fillId="0" borderId="110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60" xfId="0" applyFont="1" applyFill="1" applyBorder="1" applyAlignment="1">
      <alignment horizontal="center" vertical="center"/>
    </xf>
    <xf numFmtId="0" fontId="111" fillId="17" borderId="61" xfId="0" applyFont="1" applyFill="1" applyBorder="1" applyAlignment="1">
      <alignment horizontal="left" wrapText="1"/>
    </xf>
    <xf numFmtId="0" fontId="111" fillId="17" borderId="59" xfId="0" applyFont="1" applyFill="1" applyBorder="1" applyAlignment="1">
      <alignment horizontal="left" wrapText="1"/>
    </xf>
    <xf numFmtId="0" fontId="111" fillId="17" borderId="61" xfId="0" applyFont="1" applyFill="1" applyBorder="1" applyAlignment="1">
      <alignment horizontal="center" vertical="center"/>
    </xf>
    <xf numFmtId="0" fontId="111" fillId="17" borderId="59" xfId="0" applyFont="1" applyFill="1" applyBorder="1" applyAlignment="1">
      <alignment horizontal="center" vertical="center"/>
    </xf>
    <xf numFmtId="0" fontId="105" fillId="0" borderId="29" xfId="0" applyFont="1" applyFill="1" applyBorder="1" applyAlignment="1">
      <alignment horizontal="center" vertical="center"/>
    </xf>
    <xf numFmtId="0" fontId="118" fillId="0" borderId="115" xfId="0" applyFont="1" applyFill="1" applyBorder="1" applyAlignment="1">
      <alignment horizontal="center" vertical="center"/>
    </xf>
    <xf numFmtId="0" fontId="118" fillId="0" borderId="109" xfId="0" applyFont="1" applyFill="1" applyBorder="1" applyAlignment="1">
      <alignment horizontal="center" vertical="center"/>
    </xf>
    <xf numFmtId="0" fontId="119" fillId="20" borderId="61" xfId="0" applyFont="1" applyFill="1" applyBorder="1" applyAlignment="1">
      <alignment horizontal="center" vertical="center" wrapText="1"/>
    </xf>
    <xf numFmtId="0" fontId="119" fillId="20" borderId="59" xfId="0" applyFont="1" applyFill="1" applyBorder="1" applyAlignment="1">
      <alignment horizontal="center" vertical="center" wrapText="1"/>
    </xf>
    <xf numFmtId="0" fontId="119" fillId="20" borderId="62" xfId="0" applyFont="1" applyFill="1" applyBorder="1" applyAlignment="1">
      <alignment horizontal="center" vertical="center" wrapText="1"/>
    </xf>
    <xf numFmtId="0" fontId="118" fillId="0" borderId="26" xfId="0" applyFont="1" applyFill="1" applyBorder="1" applyAlignment="1">
      <alignment horizontal="center" vertical="center"/>
    </xf>
    <xf numFmtId="0" fontId="123" fillId="20" borderId="61" xfId="0" applyFont="1" applyFill="1" applyBorder="1" applyAlignment="1">
      <alignment horizontal="center" vertical="center" wrapText="1"/>
    </xf>
    <xf numFmtId="0" fontId="123" fillId="20" borderId="59" xfId="0" applyFont="1" applyFill="1" applyBorder="1" applyAlignment="1">
      <alignment horizontal="center" vertical="center" wrapText="1"/>
    </xf>
    <xf numFmtId="0" fontId="123" fillId="20" borderId="62" xfId="0" applyFont="1" applyFill="1" applyBorder="1" applyAlignment="1">
      <alignment horizontal="center" vertical="center" wrapText="1"/>
    </xf>
    <xf numFmtId="0" fontId="111" fillId="17" borderId="62" xfId="0" applyFont="1" applyFill="1" applyBorder="1" applyAlignment="1">
      <alignment horizontal="center" vertical="center"/>
    </xf>
    <xf numFmtId="0" fontId="125" fillId="17" borderId="84" xfId="0" applyFont="1" applyFill="1" applyBorder="1" applyAlignment="1">
      <alignment horizontal="left" wrapText="1"/>
    </xf>
    <xf numFmtId="0" fontId="125" fillId="17" borderId="58" xfId="0" applyFont="1" applyFill="1" applyBorder="1" applyAlignment="1">
      <alignment horizontal="left" wrapText="1"/>
    </xf>
    <xf numFmtId="0" fontId="105" fillId="0" borderId="114" xfId="0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center" vertical="center"/>
    </xf>
    <xf numFmtId="0" fontId="105" fillId="0" borderId="25" xfId="0" applyFont="1" applyFill="1" applyBorder="1" applyAlignment="1">
      <alignment horizontal="center" vertical="center"/>
    </xf>
    <xf numFmtId="0" fontId="105" fillId="0" borderId="4" xfId="0" applyFont="1" applyFill="1" applyBorder="1" applyAlignment="1">
      <alignment horizontal="center" vertical="center"/>
    </xf>
    <xf numFmtId="0" fontId="111" fillId="17" borderId="109" xfId="0" applyFont="1" applyFill="1" applyBorder="1" applyAlignment="1">
      <alignment horizontal="left" wrapText="1"/>
    </xf>
    <xf numFmtId="0" fontId="105" fillId="0" borderId="61" xfId="0" applyFont="1" applyFill="1" applyBorder="1" applyAlignment="1">
      <alignment horizontal="left" vertical="center"/>
    </xf>
    <xf numFmtId="0" fontId="105" fillId="0" borderId="62" xfId="0" applyFont="1" applyFill="1" applyBorder="1" applyAlignment="1">
      <alignment horizontal="left" vertical="center"/>
    </xf>
    <xf numFmtId="0" fontId="111" fillId="17" borderId="109" xfId="0" applyFont="1" applyFill="1" applyBorder="1" applyAlignment="1">
      <alignment horizontal="center" vertical="center"/>
    </xf>
    <xf numFmtId="0" fontId="65" fillId="11" borderId="10" xfId="0" applyFont="1" applyFill="1" applyBorder="1" applyAlignment="1">
      <alignment horizontal="center" vertical="center"/>
    </xf>
    <xf numFmtId="0" fontId="65" fillId="11" borderId="10" xfId="0" applyFont="1" applyFill="1" applyBorder="1" applyAlignment="1">
      <alignment horizontal="center" vertical="center" wrapText="1"/>
    </xf>
    <xf numFmtId="0" fontId="65" fillId="3" borderId="0" xfId="0" applyFont="1" applyFill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/>
    </xf>
    <xf numFmtId="0" fontId="71" fillId="8" borderId="0" xfId="0" applyFont="1" applyFill="1" applyAlignment="1">
      <alignment horizontal="center" vertical="center"/>
    </xf>
    <xf numFmtId="0" fontId="72" fillId="8" borderId="0" xfId="0" applyFont="1" applyFill="1" applyAlignment="1"/>
    <xf numFmtId="0" fontId="61" fillId="0" borderId="0" xfId="0" applyNumberFormat="1" applyFont="1" applyBorder="1" applyAlignment="1">
      <alignment horizontal="center" vertical="center"/>
    </xf>
    <xf numFmtId="0" fontId="0" fillId="0" borderId="0" xfId="0" applyAlignment="1"/>
    <xf numFmtId="0" fontId="62" fillId="0" borderId="0" xfId="0" applyNumberFormat="1" applyFont="1" applyBorder="1" applyAlignment="1">
      <alignment horizontal="center" vertical="center" wrapText="1"/>
    </xf>
    <xf numFmtId="0" fontId="69" fillId="0" borderId="0" xfId="1" applyFont="1" applyAlignment="1" applyProtection="1">
      <alignment horizontal="center" vertical="center"/>
    </xf>
    <xf numFmtId="0" fontId="54" fillId="0" borderId="0" xfId="0" applyFont="1" applyAlignment="1"/>
    <xf numFmtId="0" fontId="63" fillId="0" borderId="0" xfId="0" applyFont="1" applyAlignment="1">
      <alignment horizontal="center" vertical="center"/>
    </xf>
    <xf numFmtId="0" fontId="76" fillId="0" borderId="0" xfId="1" applyFont="1" applyBorder="1" applyAlignment="1" applyProtection="1"/>
    <xf numFmtId="0" fontId="75" fillId="0" borderId="0" xfId="0" applyFont="1" applyBorder="1" applyAlignment="1"/>
    <xf numFmtId="0" fontId="37" fillId="8" borderId="14" xfId="0" applyFont="1" applyFill="1" applyBorder="1" applyAlignment="1">
      <alignment horizontal="center"/>
    </xf>
    <xf numFmtId="0" fontId="37" fillId="8" borderId="15" xfId="0" applyFont="1" applyFill="1" applyBorder="1" applyAlignment="1">
      <alignment horizontal="center"/>
    </xf>
    <xf numFmtId="0" fontId="37" fillId="8" borderId="15" xfId="0" applyFont="1" applyFill="1" applyBorder="1" applyAlignment="1"/>
    <xf numFmtId="0" fontId="37" fillId="8" borderId="16" xfId="0" applyFont="1" applyFill="1" applyBorder="1" applyAlignment="1"/>
    <xf numFmtId="0" fontId="71" fillId="12" borderId="14" xfId="0" applyFont="1" applyFill="1" applyBorder="1" applyAlignment="1">
      <alignment horizontal="center" wrapText="1"/>
    </xf>
    <xf numFmtId="0" fontId="65" fillId="8" borderId="6" xfId="0" applyFont="1" applyFill="1" applyBorder="1" applyAlignment="1">
      <alignment horizontal="center" vertical="center"/>
    </xf>
    <xf numFmtId="0" fontId="65" fillId="8" borderId="18" xfId="0" applyFont="1" applyFill="1" applyBorder="1" applyAlignment="1">
      <alignment horizontal="center" vertical="center"/>
    </xf>
    <xf numFmtId="0" fontId="65" fillId="8" borderId="7" xfId="0" applyFont="1" applyFill="1" applyBorder="1" applyAlignment="1">
      <alignment horizontal="center" vertical="center"/>
    </xf>
    <xf numFmtId="0" fontId="65" fillId="8" borderId="19" xfId="0" applyFont="1" applyFill="1" applyBorder="1" applyAlignment="1">
      <alignment horizontal="center" vertical="center"/>
    </xf>
    <xf numFmtId="0" fontId="65" fillId="8" borderId="8" xfId="0" applyFont="1" applyFill="1" applyBorder="1" applyAlignment="1">
      <alignment horizontal="center" vertical="center" wrapText="1"/>
    </xf>
    <xf numFmtId="0" fontId="65" fillId="8" borderId="20" xfId="0" applyFont="1" applyFill="1" applyBorder="1" applyAlignment="1">
      <alignment horizontal="center" vertical="center" wrapText="1"/>
    </xf>
    <xf numFmtId="0" fontId="81" fillId="8" borderId="6" xfId="0" applyFont="1" applyFill="1" applyBorder="1" applyAlignment="1">
      <alignment horizontal="center" vertical="center"/>
    </xf>
    <xf numFmtId="0" fontId="81" fillId="8" borderId="18" xfId="0" applyFont="1" applyFill="1" applyBorder="1" applyAlignment="1">
      <alignment horizontal="center" vertical="center"/>
    </xf>
    <xf numFmtId="0" fontId="81" fillId="8" borderId="7" xfId="0" applyFont="1" applyFill="1" applyBorder="1" applyAlignment="1">
      <alignment horizontal="center" vertical="center"/>
    </xf>
    <xf numFmtId="0" fontId="81" fillId="8" borderId="19" xfId="0" applyFont="1" applyFill="1" applyBorder="1" applyAlignment="1">
      <alignment horizontal="center" vertical="center"/>
    </xf>
    <xf numFmtId="0" fontId="81" fillId="8" borderId="8" xfId="0" applyFont="1" applyFill="1" applyBorder="1" applyAlignment="1">
      <alignment horizontal="center" vertical="center" wrapText="1"/>
    </xf>
    <xf numFmtId="0" fontId="81" fillId="8" borderId="20" xfId="0" applyFont="1" applyFill="1" applyBorder="1" applyAlignment="1">
      <alignment horizontal="center" vertical="center" wrapText="1"/>
    </xf>
    <xf numFmtId="0" fontId="82" fillId="12" borderId="0" xfId="0" applyFont="1" applyFill="1" applyBorder="1" applyAlignment="1">
      <alignment horizontal="left" vertical="center" wrapText="1"/>
    </xf>
    <xf numFmtId="0" fontId="63" fillId="0" borderId="21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90" fillId="0" borderId="0" xfId="0" applyFont="1" applyAlignment="1"/>
    <xf numFmtId="0" fontId="16" fillId="8" borderId="3" xfId="0" applyFont="1" applyFill="1" applyBorder="1" applyAlignment="1">
      <alignment horizontal="center"/>
    </xf>
    <xf numFmtId="0" fontId="16" fillId="8" borderId="4" xfId="0" applyFont="1" applyFill="1" applyBorder="1" applyAlignment="1">
      <alignment horizontal="center"/>
    </xf>
    <xf numFmtId="0" fontId="17" fillId="8" borderId="4" xfId="0" applyFont="1" applyFill="1" applyBorder="1" applyAlignment="1">
      <alignment horizontal="center"/>
    </xf>
    <xf numFmtId="0" fontId="17" fillId="8" borderId="5" xfId="0" applyFont="1" applyFill="1" applyBorder="1" applyAlignment="1">
      <alignment horizontal="center"/>
    </xf>
    <xf numFmtId="0" fontId="93" fillId="8" borderId="28" xfId="0" applyFont="1" applyFill="1" applyBorder="1" applyAlignment="1">
      <alignment horizontal="center" vertical="center"/>
    </xf>
    <xf numFmtId="0" fontId="93" fillId="8" borderId="25" xfId="0" applyFont="1" applyFill="1" applyBorder="1" applyAlignment="1">
      <alignment horizontal="center" vertical="center"/>
    </xf>
    <xf numFmtId="0" fontId="17" fillId="8" borderId="25" xfId="0" applyFont="1" applyFill="1" applyBorder="1" applyAlignment="1">
      <alignment horizontal="center"/>
    </xf>
    <xf numFmtId="0" fontId="17" fillId="8" borderId="26" xfId="0" applyFont="1" applyFill="1" applyBorder="1" applyAlignment="1">
      <alignment horizontal="center"/>
    </xf>
    <xf numFmtId="0" fontId="92" fillId="0" borderId="0" xfId="0" applyFont="1" applyBorder="1" applyAlignment="1">
      <alignment horizontal="right"/>
    </xf>
    <xf numFmtId="0" fontId="16" fillId="8" borderId="14" xfId="0" applyFont="1" applyFill="1" applyBorder="1" applyAlignment="1">
      <alignment horizontal="center"/>
    </xf>
    <xf numFmtId="0" fontId="17" fillId="8" borderId="15" xfId="0" applyFont="1" applyFill="1" applyBorder="1" applyAlignment="1">
      <alignment horizontal="center"/>
    </xf>
    <xf numFmtId="0" fontId="17" fillId="8" borderId="16" xfId="0" applyFont="1" applyFill="1" applyBorder="1" applyAlignment="1">
      <alignment horizontal="center"/>
    </xf>
    <xf numFmtId="0" fontId="81" fillId="12" borderId="3" xfId="0" applyFont="1" applyFill="1" applyBorder="1" applyAlignment="1">
      <alignment horizontal="center" vertical="center"/>
    </xf>
    <xf numFmtId="0" fontId="81" fillId="12" borderId="21" xfId="0" applyFont="1" applyFill="1" applyBorder="1" applyAlignment="1">
      <alignment horizontal="center" vertical="center"/>
    </xf>
    <xf numFmtId="0" fontId="81" fillId="12" borderId="4" xfId="0" applyFont="1" applyFill="1" applyBorder="1" applyAlignment="1">
      <alignment horizontal="center" vertical="center"/>
    </xf>
    <xf numFmtId="0" fontId="94" fillId="8" borderId="0" xfId="0" applyFont="1" applyFill="1" applyAlignment="1">
      <alignment horizontal="center"/>
    </xf>
    <xf numFmtId="0" fontId="95" fillId="8" borderId="0" xfId="0" applyFont="1" applyFill="1" applyAlignment="1"/>
    <xf numFmtId="0" fontId="92" fillId="0" borderId="0" xfId="0" applyFont="1" applyBorder="1" applyAlignment="1">
      <alignment horizontal="center"/>
    </xf>
    <xf numFmtId="0" fontId="95" fillId="12" borderId="70" xfId="0" applyNumberFormat="1" applyFont="1" applyFill="1" applyBorder="1" applyAlignment="1" applyProtection="1">
      <alignment horizontal="center"/>
    </xf>
    <xf numFmtId="0" fontId="95" fillId="12" borderId="70" xfId="0" applyFont="1" applyFill="1" applyBorder="1" applyAlignment="1">
      <alignment horizontal="center"/>
    </xf>
    <xf numFmtId="0" fontId="95" fillId="12" borderId="71" xfId="0" applyFont="1" applyFill="1" applyBorder="1" applyAlignment="1">
      <alignment horizontal="center"/>
    </xf>
    <xf numFmtId="2" fontId="96" fillId="12" borderId="14" xfId="0" applyNumberFormat="1" applyFont="1" applyFill="1" applyBorder="1" applyAlignment="1">
      <alignment horizontal="center" vertical="center"/>
    </xf>
    <xf numFmtId="2" fontId="96" fillId="12" borderId="15" xfId="0" applyNumberFormat="1" applyFont="1" applyFill="1" applyBorder="1" applyAlignment="1">
      <alignment horizontal="center" vertical="center"/>
    </xf>
    <xf numFmtId="2" fontId="96" fillId="12" borderId="16" xfId="0" applyNumberFormat="1" applyFont="1" applyFill="1" applyBorder="1" applyAlignment="1">
      <alignment horizontal="center" vertical="center"/>
    </xf>
    <xf numFmtId="0" fontId="58" fillId="10" borderId="14" xfId="0" applyFont="1" applyFill="1" applyBorder="1" applyAlignment="1"/>
    <xf numFmtId="0" fontId="58" fillId="10" borderId="15" xfId="0" applyFont="1" applyFill="1" applyBorder="1" applyAlignment="1"/>
    <xf numFmtId="0" fontId="58" fillId="10" borderId="16" xfId="0" applyFont="1" applyFill="1" applyBorder="1" applyAlignment="1"/>
    <xf numFmtId="0" fontId="46" fillId="10" borderId="48" xfId="0" applyFont="1" applyFill="1" applyBorder="1" applyAlignment="1">
      <alignment horizontal="center"/>
    </xf>
    <xf numFmtId="0" fontId="46" fillId="10" borderId="42" xfId="0" applyFont="1" applyFill="1" applyBorder="1" applyAlignment="1">
      <alignment horizontal="center"/>
    </xf>
    <xf numFmtId="0" fontId="46" fillId="10" borderId="49" xfId="0" applyFont="1" applyFill="1" applyBorder="1" applyAlignment="1">
      <alignment horizontal="center"/>
    </xf>
    <xf numFmtId="0" fontId="0" fillId="3" borderId="14" xfId="0" applyFill="1" applyBorder="1" applyAlignment="1"/>
    <xf numFmtId="0" fontId="0" fillId="3" borderId="15" xfId="0" applyFill="1" applyBorder="1" applyAlignment="1"/>
    <xf numFmtId="0" fontId="0" fillId="3" borderId="16" xfId="0" applyFill="1" applyBorder="1" applyAlignment="1"/>
    <xf numFmtId="0" fontId="53" fillId="10" borderId="0" xfId="0" applyFont="1" applyFill="1" applyAlignment="1"/>
    <xf numFmtId="0" fontId="45" fillId="3" borderId="45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/>
    </xf>
    <xf numFmtId="0" fontId="44" fillId="3" borderId="47" xfId="0" applyFont="1" applyFill="1" applyBorder="1" applyAlignment="1">
      <alignment horizontal="center"/>
    </xf>
    <xf numFmtId="0" fontId="53" fillId="10" borderId="4" xfId="0" applyFont="1" applyFill="1" applyBorder="1" applyAlignment="1"/>
    <xf numFmtId="0" fontId="37" fillId="7" borderId="61" xfId="0" applyFont="1" applyFill="1" applyBorder="1" applyAlignment="1">
      <alignment horizontal="center" vertical="center"/>
    </xf>
    <xf numFmtId="0" fontId="52" fillId="0" borderId="59" xfId="0" applyFont="1" applyBorder="1" applyAlignment="1">
      <alignment horizontal="center" vertical="center"/>
    </xf>
    <xf numFmtId="0" fontId="52" fillId="0" borderId="62" xfId="0" applyFont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50" fillId="7" borderId="61" xfId="0" applyFont="1" applyFill="1" applyBorder="1" applyAlignment="1">
      <alignment horizontal="center" vertical="center"/>
    </xf>
    <xf numFmtId="0" fontId="51" fillId="0" borderId="59" xfId="0" applyFont="1" applyBorder="1" applyAlignment="1">
      <alignment horizontal="center" vertical="center"/>
    </xf>
    <xf numFmtId="0" fontId="51" fillId="0" borderId="62" xfId="0" applyFont="1" applyBorder="1" applyAlignment="1">
      <alignment horizontal="center" vertical="center"/>
    </xf>
    <xf numFmtId="0" fontId="37" fillId="0" borderId="59" xfId="0" applyFont="1" applyBorder="1" applyAlignment="1">
      <alignment horizontal="center" vertical="center"/>
    </xf>
    <xf numFmtId="0" fontId="37" fillId="0" borderId="62" xfId="0" applyFont="1" applyBorder="1" applyAlignment="1">
      <alignment horizontal="center" vertical="center"/>
    </xf>
    <xf numFmtId="0" fontId="103" fillId="0" borderId="0" xfId="0" applyFont="1" applyAlignment="1"/>
    <xf numFmtId="0" fontId="54" fillId="0" borderId="93" xfId="0" applyFont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95" xfId="0" applyBorder="1" applyAlignment="1">
      <alignment horizontal="center"/>
    </xf>
    <xf numFmtId="0" fontId="54" fillId="14" borderId="106" xfId="0" applyFont="1" applyFill="1" applyBorder="1" applyAlignment="1">
      <alignment horizontal="center"/>
    </xf>
    <xf numFmtId="0" fontId="0" fillId="0" borderId="107" xfId="0" applyBorder="1" applyAlignment="1"/>
    <xf numFmtId="0" fontId="0" fillId="0" borderId="108" xfId="0" applyBorder="1" applyAlignment="1"/>
    <xf numFmtId="0" fontId="45" fillId="14" borderId="106" xfId="0" applyFont="1" applyFill="1" applyBorder="1" applyAlignment="1"/>
    <xf numFmtId="0" fontId="141" fillId="11" borderId="24" xfId="0" applyFont="1" applyFill="1" applyBorder="1" applyAlignment="1">
      <alignment horizontal="center" vertical="center" wrapText="1"/>
    </xf>
    <xf numFmtId="0" fontId="141" fillId="11" borderId="123" xfId="0" applyFont="1" applyFill="1" applyBorder="1" applyAlignment="1">
      <alignment horizontal="center" vertical="center" wrapText="1"/>
    </xf>
    <xf numFmtId="0" fontId="141" fillId="11" borderId="128" xfId="0" applyFont="1" applyFill="1" applyBorder="1" applyAlignment="1">
      <alignment horizontal="center" vertical="center" wrapText="1"/>
    </xf>
    <xf numFmtId="0" fontId="141" fillId="11" borderId="129" xfId="0" applyFont="1" applyFill="1" applyBorder="1" applyAlignment="1">
      <alignment horizontal="center" vertical="center" wrapText="1"/>
    </xf>
    <xf numFmtId="0" fontId="139" fillId="11" borderId="23" xfId="0" applyFont="1" applyFill="1" applyBorder="1" applyAlignment="1">
      <alignment horizontal="center" vertical="center" wrapText="1"/>
    </xf>
    <xf numFmtId="0" fontId="139" fillId="11" borderId="124" xfId="0" applyFont="1" applyFill="1" applyBorder="1" applyAlignment="1">
      <alignment horizontal="center" vertical="center" wrapText="1"/>
    </xf>
  </cellXfs>
  <cellStyles count="5">
    <cellStyle name="Normal 2" xfId="4"/>
    <cellStyle name="Гиперссылка" xfId="1" builtinId="8"/>
    <cellStyle name="Обычный" xfId="0" builtinId="0"/>
    <cellStyle name="Финансовый" xfId="2" builtinId="3"/>
    <cellStyle name="Хороший" xfId="3" builtinId="26"/>
  </cellStyles>
  <dxfs count="0"/>
  <tableStyles count="0" defaultTableStyle="TableStyleMedium9" defaultPivotStyle="PivotStyleLight16"/>
  <colors>
    <mruColors>
      <color rgb="FF0000FF"/>
      <color rgb="FF214F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18.png"/><Relationship Id="rId1" Type="http://schemas.openxmlformats.org/officeDocument/2006/relationships/image" Target="../media/image62.jpeg"/><Relationship Id="rId4" Type="http://schemas.openxmlformats.org/officeDocument/2006/relationships/image" Target="../media/image6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18.png"/><Relationship Id="rId1" Type="http://schemas.openxmlformats.org/officeDocument/2006/relationships/image" Target="../media/image65.png"/><Relationship Id="rId5" Type="http://schemas.openxmlformats.org/officeDocument/2006/relationships/image" Target="../media/image68.png"/><Relationship Id="rId4" Type="http://schemas.openxmlformats.org/officeDocument/2006/relationships/image" Target="../media/image6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18.png"/><Relationship Id="rId5" Type="http://schemas.openxmlformats.org/officeDocument/2006/relationships/image" Target="../media/image72.png"/><Relationship Id="rId4" Type="http://schemas.openxmlformats.org/officeDocument/2006/relationships/image" Target="../media/image7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18.pn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1" Type="http://schemas.openxmlformats.org/officeDocument/2006/relationships/image" Target="../media/image21.emf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Relationship Id="rId5" Type="http://schemas.openxmlformats.org/officeDocument/2006/relationships/image" Target="../media/image18.png"/><Relationship Id="rId4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emf"/><Relationship Id="rId1" Type="http://schemas.openxmlformats.org/officeDocument/2006/relationships/image" Target="../media/image37.emf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emf"/><Relationship Id="rId2" Type="http://schemas.openxmlformats.org/officeDocument/2006/relationships/image" Target="../media/image44.png"/><Relationship Id="rId1" Type="http://schemas.openxmlformats.org/officeDocument/2006/relationships/image" Target="../media/image43.emf"/><Relationship Id="rId6" Type="http://schemas.openxmlformats.org/officeDocument/2006/relationships/image" Target="../media/image18.png"/><Relationship Id="rId5" Type="http://schemas.openxmlformats.org/officeDocument/2006/relationships/image" Target="../media/image42.png"/><Relationship Id="rId4" Type="http://schemas.openxmlformats.org/officeDocument/2006/relationships/image" Target="../media/image4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4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18.png"/><Relationship Id="rId1" Type="http://schemas.openxmlformats.org/officeDocument/2006/relationships/image" Target="../media/image47.png"/><Relationship Id="rId4" Type="http://schemas.openxmlformats.org/officeDocument/2006/relationships/image" Target="../media/image4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3" Type="http://schemas.openxmlformats.org/officeDocument/2006/relationships/image" Target="../media/image51.jpeg"/><Relationship Id="rId7" Type="http://schemas.openxmlformats.org/officeDocument/2006/relationships/image" Target="../media/image55.jpeg"/><Relationship Id="rId2" Type="http://schemas.openxmlformats.org/officeDocument/2006/relationships/image" Target="../media/image50.jpeg"/><Relationship Id="rId1" Type="http://schemas.openxmlformats.org/officeDocument/2006/relationships/image" Target="../media/image18.png"/><Relationship Id="rId6" Type="http://schemas.openxmlformats.org/officeDocument/2006/relationships/image" Target="../media/image54.png"/><Relationship Id="rId5" Type="http://schemas.openxmlformats.org/officeDocument/2006/relationships/image" Target="../media/image53.jpeg"/><Relationship Id="rId4" Type="http://schemas.openxmlformats.org/officeDocument/2006/relationships/image" Target="../media/image5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2" Type="http://schemas.openxmlformats.org/officeDocument/2006/relationships/image" Target="../media/image18.png"/><Relationship Id="rId1" Type="http://schemas.openxmlformats.org/officeDocument/2006/relationships/image" Target="../media/image57.png"/><Relationship Id="rId6" Type="http://schemas.openxmlformats.org/officeDocument/2006/relationships/image" Target="../media/image61.jpeg"/><Relationship Id="rId5" Type="http://schemas.openxmlformats.org/officeDocument/2006/relationships/image" Target="../media/image60.jpeg"/><Relationship Id="rId4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123825</xdr:colOff>
      <xdr:row>44</xdr:row>
      <xdr:rowOff>0</xdr:rowOff>
    </xdr:from>
    <xdr:ext cx="184731" cy="264560"/>
    <xdr:sp macro="" textlink="">
      <xdr:nvSpPr>
        <xdr:cNvPr id="2" name="Текстово поле 13"/>
        <xdr:cNvSpPr txBox="1"/>
      </xdr:nvSpPr>
      <xdr:spPr>
        <a:xfrm>
          <a:off x="5210175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447675</xdr:colOff>
      <xdr:row>43</xdr:row>
      <xdr:rowOff>57150</xdr:rowOff>
    </xdr:from>
    <xdr:to>
      <xdr:col>2</xdr:col>
      <xdr:colOff>238125</xdr:colOff>
      <xdr:row>48</xdr:row>
      <xdr:rowOff>85725</xdr:rowOff>
    </xdr:to>
    <xdr:pic>
      <xdr:nvPicPr>
        <xdr:cNvPr id="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4876800"/>
          <a:ext cx="10096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61</xdr:row>
      <xdr:rowOff>66675</xdr:rowOff>
    </xdr:from>
    <xdr:to>
      <xdr:col>3</xdr:col>
      <xdr:colOff>0</xdr:colOff>
      <xdr:row>69</xdr:row>
      <xdr:rowOff>171450</xdr:rowOff>
    </xdr:to>
    <xdr:pic>
      <xdr:nvPicPr>
        <xdr:cNvPr id="4" name="Picture 3" descr="EV 9S 160 60 F40 P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3425" y="11468100"/>
          <a:ext cx="12001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65</xdr:row>
      <xdr:rowOff>133350</xdr:rowOff>
    </xdr:from>
    <xdr:to>
      <xdr:col>2</xdr:col>
      <xdr:colOff>485774</xdr:colOff>
      <xdr:row>73</xdr:row>
      <xdr:rowOff>38100</xdr:rowOff>
    </xdr:to>
    <xdr:pic>
      <xdr:nvPicPr>
        <xdr:cNvPr id="5" name="Picture 4" descr="EV10/7S2 300 65 F41 TP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13801725"/>
          <a:ext cx="1657349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123824</xdr:rowOff>
    </xdr:from>
    <xdr:to>
      <xdr:col>2</xdr:col>
      <xdr:colOff>457199</xdr:colOff>
      <xdr:row>90</xdr:row>
      <xdr:rowOff>114299</xdr:rowOff>
    </xdr:to>
    <xdr:pic>
      <xdr:nvPicPr>
        <xdr:cNvPr id="6" name="Picture 3" descr="Буферни съдове за отоплителни инсталации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0116799"/>
          <a:ext cx="1676399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97</xdr:row>
      <xdr:rowOff>47625</xdr:rowOff>
    </xdr:from>
    <xdr:to>
      <xdr:col>2</xdr:col>
      <xdr:colOff>342900</xdr:colOff>
      <xdr:row>103</xdr:row>
      <xdr:rowOff>47625</xdr:rowOff>
    </xdr:to>
    <xdr:pic>
      <xdr:nvPicPr>
        <xdr:cNvPr id="7" name="Picture 4" descr="Буферни съдове за отоплителни инсталации с една серпентина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9525" y="18878550"/>
          <a:ext cx="15525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106</xdr:row>
      <xdr:rowOff>38100</xdr:rowOff>
    </xdr:from>
    <xdr:to>
      <xdr:col>2</xdr:col>
      <xdr:colOff>523875</xdr:colOff>
      <xdr:row>111</xdr:row>
      <xdr:rowOff>161925</xdr:rowOff>
    </xdr:to>
    <xdr:pic>
      <xdr:nvPicPr>
        <xdr:cNvPr id="8" name="Picture 6" descr="V 12/9 S2 800 99 F43 P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15049500"/>
          <a:ext cx="16478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123825</xdr:colOff>
      <xdr:row>8</xdr:row>
      <xdr:rowOff>0</xdr:rowOff>
    </xdr:from>
    <xdr:ext cx="184731" cy="264560"/>
    <xdr:sp macro="" textlink="">
      <xdr:nvSpPr>
        <xdr:cNvPr id="9" name="Текстово поле 13"/>
        <xdr:cNvSpPr txBox="1"/>
      </xdr:nvSpPr>
      <xdr:spPr>
        <a:xfrm>
          <a:off x="5210175" y="153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619125</xdr:colOff>
      <xdr:row>17</xdr:row>
      <xdr:rowOff>28575</xdr:rowOff>
    </xdr:from>
    <xdr:to>
      <xdr:col>3</xdr:col>
      <xdr:colOff>1</xdr:colOff>
      <xdr:row>23</xdr:row>
      <xdr:rowOff>0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9125" y="2143125"/>
          <a:ext cx="933449" cy="1485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561974</xdr:colOff>
      <xdr:row>0</xdr:row>
      <xdr:rowOff>180975</xdr:rowOff>
    </xdr:from>
    <xdr:to>
      <xdr:col>3</xdr:col>
      <xdr:colOff>2543174</xdr:colOff>
      <xdr:row>2</xdr:row>
      <xdr:rowOff>514350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81174" y="180975"/>
          <a:ext cx="2543175" cy="71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123825</xdr:rowOff>
    </xdr:from>
    <xdr:to>
      <xdr:col>2</xdr:col>
      <xdr:colOff>476250</xdr:colOff>
      <xdr:row>42</xdr:row>
      <xdr:rowOff>95250</xdr:rowOff>
    </xdr:to>
    <xdr:pic>
      <xdr:nvPicPr>
        <xdr:cNvPr id="12" name="Picture 2" descr="EV 200 60 F40 TP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6362700"/>
          <a:ext cx="1695450" cy="1409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114300</xdr:rowOff>
    </xdr:from>
    <xdr:to>
      <xdr:col>2</xdr:col>
      <xdr:colOff>295275</xdr:colOff>
      <xdr:row>54</xdr:row>
      <xdr:rowOff>171449</xdr:rowOff>
    </xdr:to>
    <xdr:pic>
      <xdr:nvPicPr>
        <xdr:cNvPr id="13" name="Picture 1" descr="GCV7/4S2 (L) 1004520 A03 TSRP TURBO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9591675"/>
          <a:ext cx="1514475" cy="1409699"/>
        </a:xfrm>
        <a:prstGeom prst="rect">
          <a:avLst/>
        </a:prstGeom>
        <a:noFill/>
      </xdr:spPr>
    </xdr:pic>
    <xdr:clientData/>
  </xdr:twoCellAnchor>
  <xdr:oneCellAnchor>
    <xdr:from>
      <xdr:col>5</xdr:col>
      <xdr:colOff>1600200</xdr:colOff>
      <xdr:row>61</xdr:row>
      <xdr:rowOff>171450</xdr:rowOff>
    </xdr:from>
    <xdr:ext cx="184731" cy="264560"/>
    <xdr:sp macro="" textlink="">
      <xdr:nvSpPr>
        <xdr:cNvPr id="14" name="TextBox 13"/>
        <xdr:cNvSpPr txBox="1"/>
      </xdr:nvSpPr>
      <xdr:spPr>
        <a:xfrm>
          <a:off x="9734550" y="1260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314325</xdr:colOff>
      <xdr:row>9</xdr:row>
      <xdr:rowOff>352425</xdr:rowOff>
    </xdr:from>
    <xdr:to>
      <xdr:col>2</xdr:col>
      <xdr:colOff>28574</xdr:colOff>
      <xdr:row>15</xdr:row>
      <xdr:rowOff>123825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4325" y="2752725"/>
          <a:ext cx="933449" cy="1485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</xdr:colOff>
      <xdr:row>55</xdr:row>
      <xdr:rowOff>209550</xdr:rowOff>
    </xdr:from>
    <xdr:to>
      <xdr:col>2</xdr:col>
      <xdr:colOff>323850</xdr:colOff>
      <xdr:row>64</xdr:row>
      <xdr:rowOff>171450</xdr:rowOff>
    </xdr:to>
    <xdr:pic>
      <xdr:nvPicPr>
        <xdr:cNvPr id="17" name="Picture 3" descr="EV 9S 160 60 F40 PP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2900" y="11515725"/>
          <a:ext cx="12001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1600200</xdr:colOff>
      <xdr:row>61</xdr:row>
      <xdr:rowOff>171450</xdr:rowOff>
    </xdr:from>
    <xdr:ext cx="184731" cy="264560"/>
    <xdr:sp macro="" textlink="">
      <xdr:nvSpPr>
        <xdr:cNvPr id="18" name="TextBox 17"/>
        <xdr:cNvSpPr txBox="1"/>
      </xdr:nvSpPr>
      <xdr:spPr>
        <a:xfrm>
          <a:off x="9763125" y="951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3</xdr:col>
      <xdr:colOff>600075</xdr:colOff>
      <xdr:row>182</xdr:row>
      <xdr:rowOff>42336</xdr:rowOff>
    </xdr:from>
    <xdr:to>
      <xdr:col>3</xdr:col>
      <xdr:colOff>2514599</xdr:colOff>
      <xdr:row>189</xdr:row>
      <xdr:rowOff>9524</xdr:rowOff>
    </xdr:to>
    <xdr:pic>
      <xdr:nvPicPr>
        <xdr:cNvPr id="19" name="Picture 1" descr="VOB 2S 200 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81250" y="34484736"/>
          <a:ext cx="1914524" cy="1634063"/>
        </a:xfrm>
        <a:prstGeom prst="rect">
          <a:avLst/>
        </a:prstGeom>
      </xdr:spPr>
    </xdr:pic>
    <xdr:clientData/>
  </xdr:twoCellAnchor>
  <xdr:twoCellAnchor editAs="oneCell">
    <xdr:from>
      <xdr:col>3</xdr:col>
      <xdr:colOff>95247</xdr:colOff>
      <xdr:row>126</xdr:row>
      <xdr:rowOff>190500</xdr:rowOff>
    </xdr:from>
    <xdr:to>
      <xdr:col>3</xdr:col>
      <xdr:colOff>2409824</xdr:colOff>
      <xdr:row>135</xdr:row>
      <xdr:rowOff>180975</xdr:rowOff>
    </xdr:to>
    <xdr:pic>
      <xdr:nvPicPr>
        <xdr:cNvPr id="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76422" y="21412200"/>
          <a:ext cx="2314577" cy="20478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137583</xdr:colOff>
      <xdr:row>144</xdr:row>
      <xdr:rowOff>4233</xdr:rowOff>
    </xdr:from>
    <xdr:to>
      <xdr:col>3</xdr:col>
      <xdr:colOff>2343150</xdr:colOff>
      <xdr:row>151</xdr:row>
      <xdr:rowOff>228600</xdr:rowOff>
    </xdr:to>
    <xdr:pic>
      <xdr:nvPicPr>
        <xdr:cNvPr id="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18758" y="25455033"/>
          <a:ext cx="2205567" cy="182456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137583</xdr:colOff>
      <xdr:row>160</xdr:row>
      <xdr:rowOff>4233</xdr:rowOff>
    </xdr:from>
    <xdr:to>
      <xdr:col>3</xdr:col>
      <xdr:colOff>2428875</xdr:colOff>
      <xdr:row>168</xdr:row>
      <xdr:rowOff>104775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18758" y="29284083"/>
          <a:ext cx="2291292" cy="195791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52918</xdr:colOff>
      <xdr:row>173</xdr:row>
      <xdr:rowOff>190500</xdr:rowOff>
    </xdr:from>
    <xdr:to>
      <xdr:col>3</xdr:col>
      <xdr:colOff>2447925</xdr:colOff>
      <xdr:row>182</xdr:row>
      <xdr:rowOff>9525</xdr:rowOff>
    </xdr:to>
    <xdr:pic>
      <xdr:nvPicPr>
        <xdr:cNvPr id="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34093" y="32613600"/>
          <a:ext cx="2395007" cy="18383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121</xdr:row>
      <xdr:rowOff>133351</xdr:rowOff>
    </xdr:from>
    <xdr:to>
      <xdr:col>3</xdr:col>
      <xdr:colOff>3514725</xdr:colOff>
      <xdr:row>124</xdr:row>
      <xdr:rowOff>457201</xdr:rowOff>
    </xdr:to>
    <xdr:pic>
      <xdr:nvPicPr>
        <xdr:cNvPr id="25" name="Picture 2" descr="TESY_Logos-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09750" y="22374226"/>
          <a:ext cx="348615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28</xdr:row>
      <xdr:rowOff>209550</xdr:rowOff>
    </xdr:from>
    <xdr:to>
      <xdr:col>2</xdr:col>
      <xdr:colOff>104776</xdr:colOff>
      <xdr:row>36</xdr:row>
      <xdr:rowOff>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66726" y="7791450"/>
          <a:ext cx="857250" cy="1514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19050</xdr:colOff>
      <xdr:row>4</xdr:row>
      <xdr:rowOff>28575</xdr:rowOff>
    </xdr:from>
    <xdr:to>
      <xdr:col>7</xdr:col>
      <xdr:colOff>9525</xdr:colOff>
      <xdr:row>5</xdr:row>
      <xdr:rowOff>9525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343525" y="1495425"/>
          <a:ext cx="4514850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514350</xdr:colOff>
      <xdr:row>20</xdr:row>
      <xdr:rowOff>28575</xdr:rowOff>
    </xdr:from>
    <xdr:to>
      <xdr:col>2</xdr:col>
      <xdr:colOff>266700</xdr:colOff>
      <xdr:row>28</xdr:row>
      <xdr:rowOff>76200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14350" y="5876925"/>
          <a:ext cx="971550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73</xdr:row>
      <xdr:rowOff>190500</xdr:rowOff>
    </xdr:from>
    <xdr:to>
      <xdr:col>2</xdr:col>
      <xdr:colOff>495300</xdr:colOff>
      <xdr:row>80</xdr:row>
      <xdr:rowOff>66675</xdr:rowOff>
    </xdr:to>
    <xdr:pic>
      <xdr:nvPicPr>
        <xdr:cNvPr id="28" name="Рисунок 27" descr="EV 15/9S2 2000 130 F46 TP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64125"/>
          <a:ext cx="171450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1038225</xdr:colOff>
      <xdr:row>3</xdr:row>
      <xdr:rowOff>57150</xdr:rowOff>
    </xdr:from>
    <xdr:to>
      <xdr:col>1</xdr:col>
      <xdr:colOff>3333750</xdr:colOff>
      <xdr:row>6</xdr:row>
      <xdr:rowOff>161925</xdr:rowOff>
    </xdr:to>
    <xdr:pic>
      <xdr:nvPicPr>
        <xdr:cNvPr id="3" name="Рисунок 2" descr="http://www.termostar.md/media_content/content_images/vaillant%20log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628650"/>
          <a:ext cx="2295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1</xdr:row>
      <xdr:rowOff>0</xdr:rowOff>
    </xdr:from>
    <xdr:to>
      <xdr:col>2</xdr:col>
      <xdr:colOff>895350</xdr:colOff>
      <xdr:row>3</xdr:row>
      <xdr:rowOff>57150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190500"/>
          <a:ext cx="4514850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22</xdr:row>
      <xdr:rowOff>47625</xdr:rowOff>
    </xdr:from>
    <xdr:to>
      <xdr:col>1</xdr:col>
      <xdr:colOff>2828925</xdr:colOff>
      <xdr:row>42</xdr:row>
      <xdr:rowOff>142875</xdr:rowOff>
    </xdr:to>
    <xdr:pic>
      <xdr:nvPicPr>
        <xdr:cNvPr id="6" name="Рисунок 5" descr="Бойлеры косвенного нагрева - Vaillant auroSTOR VIH S 30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81550"/>
          <a:ext cx="3429000" cy="390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2867025</xdr:colOff>
      <xdr:row>22</xdr:row>
      <xdr:rowOff>38100</xdr:rowOff>
    </xdr:from>
    <xdr:to>
      <xdr:col>5</xdr:col>
      <xdr:colOff>9525</xdr:colOff>
      <xdr:row>43</xdr:row>
      <xdr:rowOff>28575</xdr:rowOff>
    </xdr:to>
    <xdr:pic>
      <xdr:nvPicPr>
        <xdr:cNvPr id="7" name="Рисунок 6" descr="http://vaillant-vn.com/sites/default/files/storage09516902neu-gallery-d-pfgallerydesktop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4772025"/>
          <a:ext cx="3343275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553515</xdr:colOff>
      <xdr:row>3</xdr:row>
      <xdr:rowOff>209550</xdr:rowOff>
    </xdr:from>
    <xdr:to>
      <xdr:col>3</xdr:col>
      <xdr:colOff>180976</xdr:colOff>
      <xdr:row>9</xdr:row>
      <xdr:rowOff>99144</xdr:rowOff>
    </xdr:to>
    <xdr:pic>
      <xdr:nvPicPr>
        <xdr:cNvPr id="3" name="Рисунок 2" descr="Логотип Danfos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3265" y="1162050"/>
          <a:ext cx="2418286" cy="1146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1028700</xdr:colOff>
      <xdr:row>0</xdr:row>
      <xdr:rowOff>19050</xdr:rowOff>
    </xdr:from>
    <xdr:to>
      <xdr:col>3</xdr:col>
      <xdr:colOff>1962150</xdr:colOff>
      <xdr:row>2</xdr:row>
      <xdr:rowOff>28575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8300" y="19050"/>
          <a:ext cx="4924425" cy="485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457200</xdr:colOff>
      <xdr:row>25</xdr:row>
      <xdr:rowOff>9525</xdr:rowOff>
    </xdr:from>
    <xdr:to>
      <xdr:col>2</xdr:col>
      <xdr:colOff>381000</xdr:colOff>
      <xdr:row>43</xdr:row>
      <xdr:rowOff>161925</xdr:rowOff>
    </xdr:to>
    <xdr:pic>
      <xdr:nvPicPr>
        <xdr:cNvPr id="6" name="Рисунок 5" descr="http://heating.danfoss.com/PCM/images/emag/17763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162675"/>
          <a:ext cx="1733550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666750</xdr:colOff>
      <xdr:row>25</xdr:row>
      <xdr:rowOff>152400</xdr:rowOff>
    </xdr:from>
    <xdr:to>
      <xdr:col>2</xdr:col>
      <xdr:colOff>2457450</xdr:colOff>
      <xdr:row>35</xdr:row>
      <xdr:rowOff>38100</xdr:rowOff>
    </xdr:to>
    <xdr:pic>
      <xdr:nvPicPr>
        <xdr:cNvPr id="7" name="Рисунок 6" descr="Бак - водонагреватель DWH Opti на 200 или 300 литров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305550"/>
          <a:ext cx="17907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2447925</xdr:colOff>
      <xdr:row>25</xdr:row>
      <xdr:rowOff>114300</xdr:rowOff>
    </xdr:from>
    <xdr:to>
      <xdr:col>4</xdr:col>
      <xdr:colOff>571500</xdr:colOff>
      <xdr:row>54</xdr:row>
      <xdr:rowOff>66675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6267450"/>
          <a:ext cx="2952750" cy="547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0</xdr:row>
      <xdr:rowOff>57150</xdr:rowOff>
    </xdr:from>
    <xdr:to>
      <xdr:col>7</xdr:col>
      <xdr:colOff>266700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57150"/>
          <a:ext cx="5372100" cy="4953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361950</xdr:colOff>
      <xdr:row>0</xdr:row>
      <xdr:rowOff>28575</xdr:rowOff>
    </xdr:from>
    <xdr:to>
      <xdr:col>11</xdr:col>
      <xdr:colOff>257175</xdr:colOff>
      <xdr:row>4</xdr:row>
      <xdr:rowOff>9525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8575"/>
          <a:ext cx="233362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24</xdr:row>
      <xdr:rowOff>76200</xdr:rowOff>
    </xdr:from>
    <xdr:to>
      <xdr:col>9</xdr:col>
      <xdr:colOff>95250</xdr:colOff>
      <xdr:row>35</xdr:row>
      <xdr:rowOff>133350</xdr:rowOff>
    </xdr:to>
    <xdr:pic>
      <xdr:nvPicPr>
        <xdr:cNvPr id="6" name="Рисунок 5" descr="http://s-tank.ru/wp-content/themes/S-tank/img/bak2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6819900"/>
          <a:ext cx="1085850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466726</xdr:colOff>
      <xdr:row>24</xdr:row>
      <xdr:rowOff>1</xdr:rowOff>
    </xdr:from>
    <xdr:to>
      <xdr:col>5</xdr:col>
      <xdr:colOff>438150</xdr:colOff>
      <xdr:row>35</xdr:row>
      <xdr:rowOff>161925</xdr:rowOff>
    </xdr:to>
    <xdr:pic>
      <xdr:nvPicPr>
        <xdr:cNvPr id="7" name="Рисунок 6" descr="http://s-tank.ru/wp-content/themes/S-tank/img/bak8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6" y="6743701"/>
          <a:ext cx="1190624" cy="2257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476251</xdr:colOff>
      <xdr:row>23</xdr:row>
      <xdr:rowOff>161925</xdr:rowOff>
    </xdr:from>
    <xdr:to>
      <xdr:col>1</xdr:col>
      <xdr:colOff>1695451</xdr:colOff>
      <xdr:row>35</xdr:row>
      <xdr:rowOff>133350</xdr:rowOff>
    </xdr:to>
    <xdr:pic>
      <xdr:nvPicPr>
        <xdr:cNvPr id="8" name="Рисунок 7" descr="http://s-tank.ru/wp-content/themes/S-tank/img/bak12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1" y="6715125"/>
          <a:ext cx="1219200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69</xdr:row>
      <xdr:rowOff>19050</xdr:rowOff>
    </xdr:from>
    <xdr:to>
      <xdr:col>2</xdr:col>
      <xdr:colOff>0</xdr:colOff>
      <xdr:row>71</xdr:row>
      <xdr:rowOff>161925</xdr:rowOff>
    </xdr:to>
    <xdr:pic>
      <xdr:nvPicPr>
        <xdr:cNvPr id="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2677775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857250</xdr:colOff>
      <xdr:row>34</xdr:row>
      <xdr:rowOff>38100</xdr:rowOff>
    </xdr:from>
    <xdr:to>
      <xdr:col>1</xdr:col>
      <xdr:colOff>1685925</xdr:colOff>
      <xdr:row>38</xdr:row>
      <xdr:rowOff>152400</xdr:rowOff>
    </xdr:to>
    <xdr:pic>
      <xdr:nvPicPr>
        <xdr:cNvPr id="3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7572375"/>
          <a:ext cx="828675" cy="1266825"/>
        </a:xfrm>
        <a:prstGeom prst="rect">
          <a:avLst/>
        </a:prstGeom>
        <a:noFill/>
        <a:ln w="25400" algn="ctr">
          <a:solidFill>
            <a:srgbClr val="8DC6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34</xdr:row>
      <xdr:rowOff>38100</xdr:rowOff>
    </xdr:from>
    <xdr:to>
      <xdr:col>1</xdr:col>
      <xdr:colOff>809625</xdr:colOff>
      <xdr:row>38</xdr:row>
      <xdr:rowOff>152400</xdr:rowOff>
    </xdr:to>
    <xdr:pic>
      <xdr:nvPicPr>
        <xdr:cNvPr id="4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26" r="7513"/>
        <a:stretch>
          <a:fillRect/>
        </a:stretch>
      </xdr:blipFill>
      <xdr:spPr bwMode="auto">
        <a:xfrm>
          <a:off x="2295525" y="7572375"/>
          <a:ext cx="762000" cy="1266825"/>
        </a:xfrm>
        <a:prstGeom prst="rect">
          <a:avLst/>
        </a:prstGeom>
        <a:noFill/>
        <a:ln w="25400" algn="ctr">
          <a:solidFill>
            <a:srgbClr val="8DC6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26</xdr:row>
      <xdr:rowOff>28575</xdr:rowOff>
    </xdr:from>
    <xdr:to>
      <xdr:col>1</xdr:col>
      <xdr:colOff>828675</xdr:colOff>
      <xdr:row>32</xdr:row>
      <xdr:rowOff>161925</xdr:rowOff>
    </xdr:to>
    <xdr:pic>
      <xdr:nvPicPr>
        <xdr:cNvPr id="5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12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7343775"/>
          <a:ext cx="790575" cy="0"/>
        </a:xfrm>
        <a:prstGeom prst="rect">
          <a:avLst/>
        </a:prstGeom>
        <a:noFill/>
        <a:ln w="25400" algn="ctr">
          <a:solidFill>
            <a:srgbClr val="8DC6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885825</xdr:colOff>
      <xdr:row>26</xdr:row>
      <xdr:rowOff>38100</xdr:rowOff>
    </xdr:from>
    <xdr:to>
      <xdr:col>1</xdr:col>
      <xdr:colOff>1695450</xdr:colOff>
      <xdr:row>32</xdr:row>
      <xdr:rowOff>171450</xdr:rowOff>
    </xdr:to>
    <xdr:pic>
      <xdr:nvPicPr>
        <xdr:cNvPr id="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bright="-12000"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48"/>
        <a:stretch>
          <a:fillRect/>
        </a:stretch>
      </xdr:blipFill>
      <xdr:spPr bwMode="auto">
        <a:xfrm>
          <a:off x="3133725" y="7343775"/>
          <a:ext cx="809625" cy="0"/>
        </a:xfrm>
        <a:prstGeom prst="rect">
          <a:avLst/>
        </a:prstGeom>
        <a:noFill/>
        <a:ln w="25400" algn="ctr">
          <a:solidFill>
            <a:srgbClr val="8DC6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104</xdr:row>
      <xdr:rowOff>57150</xdr:rowOff>
    </xdr:from>
    <xdr:to>
      <xdr:col>1</xdr:col>
      <xdr:colOff>819150</xdr:colOff>
      <xdr:row>109</xdr:row>
      <xdr:rowOff>152400</xdr:rowOff>
    </xdr:to>
    <xdr:pic>
      <xdr:nvPicPr>
        <xdr:cNvPr id="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12000"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16" b="5025"/>
        <a:stretch>
          <a:fillRect/>
        </a:stretch>
      </xdr:blipFill>
      <xdr:spPr bwMode="auto">
        <a:xfrm>
          <a:off x="2305050" y="18545175"/>
          <a:ext cx="762000" cy="1123950"/>
        </a:xfrm>
        <a:prstGeom prst="rect">
          <a:avLst/>
        </a:prstGeom>
        <a:noFill/>
        <a:ln w="25400" algn="ctr">
          <a:solidFill>
            <a:srgbClr val="8DC6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114</xdr:row>
      <xdr:rowOff>57150</xdr:rowOff>
    </xdr:from>
    <xdr:to>
      <xdr:col>1</xdr:col>
      <xdr:colOff>904875</xdr:colOff>
      <xdr:row>119</xdr:row>
      <xdr:rowOff>123825</xdr:rowOff>
    </xdr:to>
    <xdr:pic>
      <xdr:nvPicPr>
        <xdr:cNvPr id="8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-18000"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8299" r="13513" b="9264"/>
        <a:stretch>
          <a:fillRect/>
        </a:stretch>
      </xdr:blipFill>
      <xdr:spPr bwMode="auto">
        <a:xfrm>
          <a:off x="2476500" y="21078825"/>
          <a:ext cx="676275" cy="895350"/>
        </a:xfrm>
        <a:prstGeom prst="rect">
          <a:avLst/>
        </a:prstGeom>
        <a:noFill/>
        <a:ln w="25400" algn="ctr">
          <a:solidFill>
            <a:srgbClr val="8DC6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847725</xdr:colOff>
      <xdr:row>104</xdr:row>
      <xdr:rowOff>28575</xdr:rowOff>
    </xdr:from>
    <xdr:to>
      <xdr:col>1</xdr:col>
      <xdr:colOff>1695450</xdr:colOff>
      <xdr:row>110</xdr:row>
      <xdr:rowOff>0</xdr:rowOff>
    </xdr:to>
    <xdr:pic>
      <xdr:nvPicPr>
        <xdr:cNvPr id="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07" b="7634"/>
        <a:stretch>
          <a:fillRect/>
        </a:stretch>
      </xdr:blipFill>
      <xdr:spPr bwMode="auto">
        <a:xfrm>
          <a:off x="3095625" y="18516600"/>
          <a:ext cx="8477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121</xdr:row>
      <xdr:rowOff>38100</xdr:rowOff>
    </xdr:from>
    <xdr:to>
      <xdr:col>1</xdr:col>
      <xdr:colOff>1323975</xdr:colOff>
      <xdr:row>123</xdr:row>
      <xdr:rowOff>133350</xdr:rowOff>
    </xdr:to>
    <xdr:pic>
      <xdr:nvPicPr>
        <xdr:cNvPr id="10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-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6" t="19453" r="6474" b="18761"/>
        <a:stretch>
          <a:fillRect/>
        </a:stretch>
      </xdr:blipFill>
      <xdr:spPr bwMode="auto">
        <a:xfrm>
          <a:off x="2571750" y="22240875"/>
          <a:ext cx="1000125" cy="466725"/>
        </a:xfrm>
        <a:prstGeom prst="rect">
          <a:avLst/>
        </a:prstGeom>
        <a:noFill/>
        <a:ln w="25400" algn="ctr">
          <a:solidFill>
            <a:srgbClr val="8DC6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952500</xdr:colOff>
      <xdr:row>114</xdr:row>
      <xdr:rowOff>28575</xdr:rowOff>
    </xdr:from>
    <xdr:to>
      <xdr:col>2</xdr:col>
      <xdr:colOff>0</xdr:colOff>
      <xdr:row>119</xdr:row>
      <xdr:rowOff>152400</xdr:rowOff>
    </xdr:to>
    <xdr:pic>
      <xdr:nvPicPr>
        <xdr:cNvPr id="11" name="Рисунок 19" descr="F:\Х\Z300TP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21050250"/>
          <a:ext cx="552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43</xdr:row>
      <xdr:rowOff>47625</xdr:rowOff>
    </xdr:from>
    <xdr:to>
      <xdr:col>2</xdr:col>
      <xdr:colOff>0</xdr:colOff>
      <xdr:row>57</xdr:row>
      <xdr:rowOff>123825</xdr:rowOff>
    </xdr:to>
    <xdr:pic>
      <xdr:nvPicPr>
        <xdr:cNvPr id="12" name="Рисунок 20" descr="F:\Х\sta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5" t="9918" r="14925" b="8266"/>
        <a:stretch>
          <a:fillRect/>
        </a:stretch>
      </xdr:blipFill>
      <xdr:spPr bwMode="auto">
        <a:xfrm>
          <a:off x="2409825" y="9105900"/>
          <a:ext cx="1371600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111</xdr:row>
      <xdr:rowOff>47625</xdr:rowOff>
    </xdr:from>
    <xdr:to>
      <xdr:col>2</xdr:col>
      <xdr:colOff>0</xdr:colOff>
      <xdr:row>113</xdr:row>
      <xdr:rowOff>0</xdr:rowOff>
    </xdr:to>
    <xdr:pic>
      <xdr:nvPicPr>
        <xdr:cNvPr id="1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9945350"/>
          <a:ext cx="5810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125</xdr:row>
      <xdr:rowOff>19050</xdr:rowOff>
    </xdr:from>
    <xdr:to>
      <xdr:col>2</xdr:col>
      <xdr:colOff>0</xdr:colOff>
      <xdr:row>129</xdr:row>
      <xdr:rowOff>0</xdr:rowOff>
    </xdr:to>
    <xdr:pic>
      <xdr:nvPicPr>
        <xdr:cNvPr id="1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2955250"/>
          <a:ext cx="542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125</xdr:row>
      <xdr:rowOff>104775</xdr:rowOff>
    </xdr:from>
    <xdr:to>
      <xdr:col>2</xdr:col>
      <xdr:colOff>0</xdr:colOff>
      <xdr:row>128</xdr:row>
      <xdr:rowOff>104775</xdr:rowOff>
    </xdr:to>
    <xdr:pic>
      <xdr:nvPicPr>
        <xdr:cNvPr id="1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304097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73</xdr:row>
      <xdr:rowOff>38100</xdr:rowOff>
    </xdr:from>
    <xdr:to>
      <xdr:col>1</xdr:col>
      <xdr:colOff>1257300</xdr:colOff>
      <xdr:row>80</xdr:row>
      <xdr:rowOff>47625</xdr:rowOff>
    </xdr:to>
    <xdr:pic>
      <xdr:nvPicPr>
        <xdr:cNvPr id="18" name="Picture 6897" descr="AQP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3382625"/>
          <a:ext cx="838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80</xdr:row>
      <xdr:rowOff>0</xdr:rowOff>
    </xdr:from>
    <xdr:to>
      <xdr:col>1</xdr:col>
      <xdr:colOff>1333500</xdr:colOff>
      <xdr:row>87</xdr:row>
      <xdr:rowOff>142875</xdr:rowOff>
    </xdr:to>
    <xdr:pic>
      <xdr:nvPicPr>
        <xdr:cNvPr id="19" name="Picture 6898" descr="AQPT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4497050"/>
          <a:ext cx="9334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542925</xdr:colOff>
      <xdr:row>2</xdr:row>
      <xdr:rowOff>114300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4514850" cy="4381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12</xdr:row>
      <xdr:rowOff>95250</xdr:rowOff>
    </xdr:from>
    <xdr:to>
      <xdr:col>4</xdr:col>
      <xdr:colOff>545905</xdr:colOff>
      <xdr:row>22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000375"/>
          <a:ext cx="1050730" cy="1943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</xdr:colOff>
      <xdr:row>12</xdr:row>
      <xdr:rowOff>95250</xdr:rowOff>
    </xdr:from>
    <xdr:to>
      <xdr:col>5</xdr:col>
      <xdr:colOff>1123950</xdr:colOff>
      <xdr:row>22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29175" y="2733675"/>
          <a:ext cx="1104900" cy="1914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142875</xdr:colOff>
      <xdr:row>26</xdr:row>
      <xdr:rowOff>47626</xdr:rowOff>
    </xdr:from>
    <xdr:to>
      <xdr:col>4</xdr:col>
      <xdr:colOff>619125</xdr:colOff>
      <xdr:row>36</xdr:row>
      <xdr:rowOff>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67100" y="4981576"/>
          <a:ext cx="1085850" cy="185737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9522</xdr:colOff>
      <xdr:row>26</xdr:row>
      <xdr:rowOff>38100</xdr:rowOff>
    </xdr:from>
    <xdr:to>
      <xdr:col>5</xdr:col>
      <xdr:colOff>1076323</xdr:colOff>
      <xdr:row>35</xdr:row>
      <xdr:rowOff>161924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flipH="1">
          <a:off x="4819647" y="4972050"/>
          <a:ext cx="1066801" cy="1838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</xdr:row>
      <xdr:rowOff>38100</xdr:rowOff>
    </xdr:from>
    <xdr:to>
      <xdr:col>0</xdr:col>
      <xdr:colOff>609600</xdr:colOff>
      <xdr:row>1</xdr:row>
      <xdr:rowOff>377194</xdr:rowOff>
    </xdr:to>
    <xdr:pic>
      <xdr:nvPicPr>
        <xdr:cNvPr id="6" name="Resim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771650" cy="615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1219199</xdr:colOff>
      <xdr:row>0</xdr:row>
      <xdr:rowOff>0</xdr:rowOff>
    </xdr:from>
    <xdr:to>
      <xdr:col>5</xdr:col>
      <xdr:colOff>1619249</xdr:colOff>
      <xdr:row>0</xdr:row>
      <xdr:rowOff>438150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199" y="0"/>
          <a:ext cx="5210175" cy="4381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438149</xdr:colOff>
      <xdr:row>24</xdr:row>
      <xdr:rowOff>28574</xdr:rowOff>
    </xdr:from>
    <xdr:to>
      <xdr:col>8</xdr:col>
      <xdr:colOff>228600</xdr:colOff>
      <xdr:row>33</xdr:row>
      <xdr:rowOff>104774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4" y="5038724"/>
          <a:ext cx="1009651" cy="1800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514350</xdr:colOff>
      <xdr:row>10</xdr:row>
      <xdr:rowOff>133350</xdr:rowOff>
    </xdr:from>
    <xdr:to>
      <xdr:col>8</xdr:col>
      <xdr:colOff>257175</xdr:colOff>
      <xdr:row>20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438400"/>
          <a:ext cx="962025" cy="19240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600075</xdr:colOff>
      <xdr:row>11</xdr:row>
      <xdr:rowOff>171450</xdr:rowOff>
    </xdr:from>
    <xdr:to>
      <xdr:col>6</xdr:col>
      <xdr:colOff>345120</xdr:colOff>
      <xdr:row>21</xdr:row>
      <xdr:rowOff>200025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91150" y="2905125"/>
          <a:ext cx="964245" cy="19335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590550</xdr:colOff>
      <xdr:row>2</xdr:row>
      <xdr:rowOff>276225</xdr:rowOff>
    </xdr:from>
    <xdr:to>
      <xdr:col>8</xdr:col>
      <xdr:colOff>57150</xdr:colOff>
      <xdr:row>3</xdr:row>
      <xdr:rowOff>647700</xdr:rowOff>
    </xdr:to>
    <xdr:pic>
      <xdr:nvPicPr>
        <xdr:cNvPr id="5" name="Resim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809625"/>
          <a:ext cx="1295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466725</xdr:colOff>
      <xdr:row>25</xdr:row>
      <xdr:rowOff>0</xdr:rowOff>
    </xdr:from>
    <xdr:to>
      <xdr:col>6</xdr:col>
      <xdr:colOff>211770</xdr:colOff>
      <xdr:row>35</xdr:row>
      <xdr:rowOff>19050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57800" y="5438775"/>
          <a:ext cx="964245" cy="19335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552450</xdr:colOff>
      <xdr:row>37</xdr:row>
      <xdr:rowOff>19049</xdr:rowOff>
    </xdr:from>
    <xdr:to>
      <xdr:col>6</xdr:col>
      <xdr:colOff>333375</xdr:colOff>
      <xdr:row>46</xdr:row>
      <xdr:rowOff>95249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43525" y="7962899"/>
          <a:ext cx="1000125" cy="1800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0</xdr:row>
      <xdr:rowOff>161925</xdr:rowOff>
    </xdr:from>
    <xdr:to>
      <xdr:col>5</xdr:col>
      <xdr:colOff>390524</xdr:colOff>
      <xdr:row>2</xdr:row>
      <xdr:rowOff>9525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4324" y="161925"/>
          <a:ext cx="4629150" cy="3810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161925</xdr:rowOff>
    </xdr:from>
    <xdr:to>
      <xdr:col>9</xdr:col>
      <xdr:colOff>190500</xdr:colOff>
      <xdr:row>21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6350" y="3314700"/>
          <a:ext cx="1409700" cy="17716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600075</xdr:colOff>
      <xdr:row>14</xdr:row>
      <xdr:rowOff>0</xdr:rowOff>
    </xdr:from>
    <xdr:to>
      <xdr:col>12</xdr:col>
      <xdr:colOff>390525</xdr:colOff>
      <xdr:row>22</xdr:row>
      <xdr:rowOff>123824</xdr:rowOff>
    </xdr:to>
    <xdr:pic>
      <xdr:nvPicPr>
        <xdr:cNvPr id="3" name="Resim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5534025"/>
          <a:ext cx="1638300" cy="2028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552451</xdr:colOff>
      <xdr:row>31</xdr:row>
      <xdr:rowOff>57150</xdr:rowOff>
    </xdr:from>
    <xdr:to>
      <xdr:col>13</xdr:col>
      <xdr:colOff>323850</xdr:colOff>
      <xdr:row>43</xdr:row>
      <xdr:rowOff>38100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1" y="7772400"/>
          <a:ext cx="2228849" cy="23717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</xdr:colOff>
      <xdr:row>27</xdr:row>
      <xdr:rowOff>180974</xdr:rowOff>
    </xdr:from>
    <xdr:to>
      <xdr:col>9</xdr:col>
      <xdr:colOff>381000</xdr:colOff>
      <xdr:row>38</xdr:row>
      <xdr:rowOff>9524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00" y="7134224"/>
          <a:ext cx="1524000" cy="19240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447675</xdr:colOff>
      <xdr:row>4</xdr:row>
      <xdr:rowOff>66675</xdr:rowOff>
    </xdr:from>
    <xdr:to>
      <xdr:col>12</xdr:col>
      <xdr:colOff>219074</xdr:colOff>
      <xdr:row>7</xdr:row>
      <xdr:rowOff>85725</xdr:rowOff>
    </xdr:to>
    <xdr:pic>
      <xdr:nvPicPr>
        <xdr:cNvPr id="15" name="Resim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228725"/>
          <a:ext cx="1619249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</xdr:colOff>
      <xdr:row>0</xdr:row>
      <xdr:rowOff>161924</xdr:rowOff>
    </xdr:from>
    <xdr:to>
      <xdr:col>8</xdr:col>
      <xdr:colOff>581025</xdr:colOff>
      <xdr:row>2</xdr:row>
      <xdr:rowOff>76199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49" y="161924"/>
          <a:ext cx="4333876" cy="50482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447675</xdr:colOff>
      <xdr:row>3</xdr:row>
      <xdr:rowOff>66674</xdr:rowOff>
    </xdr:from>
    <xdr:to>
      <xdr:col>11</xdr:col>
      <xdr:colOff>219074</xdr:colOff>
      <xdr:row>6</xdr:row>
      <xdr:rowOff>85724</xdr:rowOff>
    </xdr:to>
    <xdr:pic>
      <xdr:nvPicPr>
        <xdr:cNvPr id="2" name="Resim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200149"/>
          <a:ext cx="2143124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161924</xdr:rowOff>
    </xdr:from>
    <xdr:to>
      <xdr:col>8</xdr:col>
      <xdr:colOff>133350</xdr:colOff>
      <xdr:row>1</xdr:row>
      <xdr:rowOff>57150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200" y="161924"/>
          <a:ext cx="6172200" cy="457201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57150</xdr:rowOff>
    </xdr:from>
    <xdr:to>
      <xdr:col>2</xdr:col>
      <xdr:colOff>1160795</xdr:colOff>
      <xdr:row>2</xdr:row>
      <xdr:rowOff>504825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302769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66675</xdr:rowOff>
    </xdr:from>
    <xdr:to>
      <xdr:col>3</xdr:col>
      <xdr:colOff>1524000</xdr:colOff>
      <xdr:row>1</xdr:row>
      <xdr:rowOff>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66675"/>
          <a:ext cx="4514850" cy="438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171450</xdr:colOff>
      <xdr:row>25</xdr:row>
      <xdr:rowOff>133350</xdr:rowOff>
    </xdr:from>
    <xdr:to>
      <xdr:col>8</xdr:col>
      <xdr:colOff>419100</xdr:colOff>
      <xdr:row>33</xdr:row>
      <xdr:rowOff>114300</xdr:rowOff>
    </xdr:to>
    <xdr:pic>
      <xdr:nvPicPr>
        <xdr:cNvPr id="5" name="Picture 2" descr="Комбинированный буферный накопитель на 400л с контуром подготовки горячей воды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15325" y="7981950"/>
          <a:ext cx="857250" cy="17716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95250</xdr:colOff>
      <xdr:row>6</xdr:row>
      <xdr:rowOff>238125</xdr:rowOff>
    </xdr:from>
    <xdr:to>
      <xdr:col>8</xdr:col>
      <xdr:colOff>104775</xdr:colOff>
      <xdr:row>12</xdr:row>
      <xdr:rowOff>200025</xdr:rowOff>
    </xdr:to>
    <xdr:pic>
      <xdr:nvPicPr>
        <xdr:cNvPr id="1027" name="Picture 3" descr="Накопительный резервуар DS WATERKOTTE с внутренним покрытием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39125" y="3276600"/>
          <a:ext cx="619125" cy="14287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104775</xdr:colOff>
      <xdr:row>12</xdr:row>
      <xdr:rowOff>76200</xdr:rowOff>
    </xdr:from>
    <xdr:to>
      <xdr:col>8</xdr:col>
      <xdr:colOff>114300</xdr:colOff>
      <xdr:row>18</xdr:row>
      <xdr:rowOff>57150</xdr:rowOff>
    </xdr:to>
    <xdr:pic>
      <xdr:nvPicPr>
        <xdr:cNvPr id="9" name="Picture 3" descr="Накопительный резервуар DS WATERKOTTE с внутренним покрытием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48650" y="4791075"/>
          <a:ext cx="619125" cy="14287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180975</xdr:colOff>
      <xdr:row>19</xdr:row>
      <xdr:rowOff>0</xdr:rowOff>
    </xdr:from>
    <xdr:to>
      <xdr:col>8</xdr:col>
      <xdr:colOff>190500</xdr:colOff>
      <xdr:row>24</xdr:row>
      <xdr:rowOff>238125</xdr:rowOff>
    </xdr:to>
    <xdr:pic>
      <xdr:nvPicPr>
        <xdr:cNvPr id="1028" name="Picture 4" descr="Накопительный резервуар DS WATERKOTTE с внутренним покрытием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24850" y="6410325"/>
          <a:ext cx="619125" cy="14287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752475</xdr:colOff>
      <xdr:row>1</xdr:row>
      <xdr:rowOff>28575</xdr:rowOff>
    </xdr:from>
    <xdr:to>
      <xdr:col>4</xdr:col>
      <xdr:colOff>533400</xdr:colOff>
      <xdr:row>3</xdr:row>
      <xdr:rowOff>85725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219075"/>
          <a:ext cx="4514850" cy="438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200026</xdr:colOff>
      <xdr:row>15</xdr:row>
      <xdr:rowOff>238125</xdr:rowOff>
    </xdr:from>
    <xdr:to>
      <xdr:col>10</xdr:col>
      <xdr:colOff>9525</xdr:colOff>
      <xdr:row>30</xdr:row>
      <xdr:rowOff>9525</xdr:rowOff>
    </xdr:to>
    <xdr:pic>
      <xdr:nvPicPr>
        <xdr:cNvPr id="2049" name="Picture 1" descr="http://www.e-katalog.ru/jpg_zoom1/21671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05726" y="3676650"/>
          <a:ext cx="1638299" cy="28479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123825</xdr:colOff>
      <xdr:row>30</xdr:row>
      <xdr:rowOff>200024</xdr:rowOff>
    </xdr:from>
    <xdr:to>
      <xdr:col>10</xdr:col>
      <xdr:colOff>161925</xdr:colOff>
      <xdr:row>42</xdr:row>
      <xdr:rowOff>95250</xdr:rowOff>
    </xdr:to>
    <xdr:pic>
      <xdr:nvPicPr>
        <xdr:cNvPr id="2051" name="Picture 3" descr="QUATTRO КЛАСС ЛЮКС КОМБИНИРОВАННЫЙ\КОСВЕ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9525" y="6829424"/>
          <a:ext cx="1866900" cy="240030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104775</xdr:colOff>
      <xdr:row>43</xdr:row>
      <xdr:rowOff>28575</xdr:rowOff>
    </xdr:from>
    <xdr:to>
      <xdr:col>8</xdr:col>
      <xdr:colOff>19050</xdr:colOff>
      <xdr:row>48</xdr:row>
      <xdr:rowOff>104775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15225" y="9124950"/>
          <a:ext cx="523875" cy="10763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228599</xdr:colOff>
      <xdr:row>43</xdr:row>
      <xdr:rowOff>114300</xdr:rowOff>
    </xdr:from>
    <xdr:to>
      <xdr:col>10</xdr:col>
      <xdr:colOff>152400</xdr:colOff>
      <xdr:row>53</xdr:row>
      <xdr:rowOff>285750</xdr:rowOff>
    </xdr:to>
    <xdr:pic>
      <xdr:nvPicPr>
        <xdr:cNvPr id="2055" name="Picture 7" descr="http://www.elsodom.ru/data/big/vlm_220_ks_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343899" y="9439275"/>
          <a:ext cx="1143001" cy="22479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314325</xdr:colOff>
      <xdr:row>54</xdr:row>
      <xdr:rowOff>95250</xdr:rowOff>
    </xdr:from>
    <xdr:to>
      <xdr:col>8</xdr:col>
      <xdr:colOff>571500</xdr:colOff>
      <xdr:row>65</xdr:row>
      <xdr:rowOff>38100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20025" y="11820525"/>
          <a:ext cx="866775" cy="2152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123825</xdr:colOff>
      <xdr:row>21</xdr:row>
      <xdr:rowOff>171450</xdr:rowOff>
    </xdr:from>
    <xdr:to>
      <xdr:col>12</xdr:col>
      <xdr:colOff>428625</xdr:colOff>
      <xdr:row>37</xdr:row>
      <xdr:rowOff>104775</xdr:rowOff>
    </xdr:to>
    <xdr:pic>
      <xdr:nvPicPr>
        <xdr:cNvPr id="1025" name="Picture 1" descr="Водонагреватели Nib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58325" y="5000625"/>
          <a:ext cx="1524000" cy="3238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285750</xdr:colOff>
      <xdr:row>7</xdr:row>
      <xdr:rowOff>161925</xdr:rowOff>
    </xdr:to>
    <xdr:pic>
      <xdr:nvPicPr>
        <xdr:cNvPr id="10" name="Рисунок 9" descr="http://www.nibe.com/Pages/68982/NIBE_168_21_36_small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0"/>
          <a:ext cx="2209800" cy="542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2</xdr:row>
      <xdr:rowOff>76200</xdr:rowOff>
    </xdr:from>
    <xdr:to>
      <xdr:col>2</xdr:col>
      <xdr:colOff>1562100</xdr:colOff>
      <xdr:row>4</xdr:row>
      <xdr:rowOff>38100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457200"/>
          <a:ext cx="12954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47625</xdr:rowOff>
    </xdr:from>
    <xdr:to>
      <xdr:col>3</xdr:col>
      <xdr:colOff>381000</xdr:colOff>
      <xdr:row>2</xdr:row>
      <xdr:rowOff>104775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47625"/>
          <a:ext cx="4514850" cy="4381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152399</xdr:colOff>
      <xdr:row>9</xdr:row>
      <xdr:rowOff>47624</xdr:rowOff>
    </xdr:from>
    <xdr:to>
      <xdr:col>7</xdr:col>
      <xdr:colOff>342899</xdr:colOff>
      <xdr:row>15</xdr:row>
      <xdr:rowOff>257174</xdr:rowOff>
    </xdr:to>
    <xdr:pic>
      <xdr:nvPicPr>
        <xdr:cNvPr id="4" name="Рисунок 3" descr="http://stiebel-trade.ru/sites/default/files/styles/138x/public/stiebel-eltron-shw-ace-200_300_400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4" y="2171699"/>
          <a:ext cx="250507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104774</xdr:colOff>
      <xdr:row>17</xdr:row>
      <xdr:rowOff>9525</xdr:rowOff>
    </xdr:from>
    <xdr:to>
      <xdr:col>7</xdr:col>
      <xdr:colOff>352424</xdr:colOff>
      <xdr:row>26</xdr:row>
      <xdr:rowOff>47625</xdr:rowOff>
    </xdr:to>
    <xdr:pic>
      <xdr:nvPicPr>
        <xdr:cNvPr id="5" name="Рисунок 4" descr="http://stiebel-trade.ru/sites/default/files/styles/138x/public/stiebel-eltron-shw-s-200_300_40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9" y="4181475"/>
          <a:ext cx="2562225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28</xdr:row>
      <xdr:rowOff>19050</xdr:rowOff>
    </xdr:from>
    <xdr:to>
      <xdr:col>7</xdr:col>
      <xdr:colOff>304800</xdr:colOff>
      <xdr:row>37</xdr:row>
      <xdr:rowOff>95250</xdr:rowOff>
    </xdr:to>
    <xdr:pic>
      <xdr:nvPicPr>
        <xdr:cNvPr id="6" name="Рисунок 5" descr="http://stiebel-trade.ru/sites/default/files/styles/251x/public/stiebel-eltron-sb-s-302-402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7019925"/>
          <a:ext cx="2390775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38</xdr:row>
      <xdr:rowOff>209550</xdr:rowOff>
    </xdr:from>
    <xdr:to>
      <xdr:col>7</xdr:col>
      <xdr:colOff>257175</xdr:colOff>
      <xdr:row>48</xdr:row>
      <xdr:rowOff>85725</xdr:rowOff>
    </xdr:to>
    <xdr:pic>
      <xdr:nvPicPr>
        <xdr:cNvPr id="7" name="Рисунок 6" descr="http://stiebel-trade.ru/sites/default/files/styles/251x/public/stiebel-eltron-sb-ac-602_1002_0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9782175"/>
          <a:ext cx="2390775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tesy.com/bg/products/visokoobemni_bojleri_i_buferni_sydove/buferni_sydove/buferni_sydove_za_bitova_topla_voda/ev_800_99_f43_p4/" TargetMode="External"/><Relationship Id="rId7" Type="http://schemas.openxmlformats.org/officeDocument/2006/relationships/hyperlink" Target="mailto:skvva@pea.ru." TargetMode="External"/><Relationship Id="rId2" Type="http://schemas.openxmlformats.org/officeDocument/2006/relationships/hyperlink" Target="http://www.tesy.com/bg/products/visokoobemni_bojleri_i_buferni_sydove/buferni_sydove/buferni_sydove_za_bitova_topla_voda/ev_800_99_f43_p4/" TargetMode="External"/><Relationship Id="rId1" Type="http://schemas.openxmlformats.org/officeDocument/2006/relationships/hyperlink" Target="http://www.tesy.com/bg/products/visokoobemni_bojleri_i_buferni_sydove/buferni_sydove/buferni_sydove_za_bitova_topla_voda/ev_500_75_f42_tp3/" TargetMode="External"/><Relationship Id="rId6" Type="http://schemas.openxmlformats.org/officeDocument/2006/relationships/hyperlink" Target="http://www.tesy.com/bg/products/visokoobemni_bojleri_i_buferni_sydove/buferni_sydove/buferni_sydove_za_bitova_topla_voda/ev_800_99_f43_p4/" TargetMode="External"/><Relationship Id="rId5" Type="http://schemas.openxmlformats.org/officeDocument/2006/relationships/hyperlink" Target="http://www.tesy.com/bg/products/visokoobemni_bojleri_i_buferni_sydove/buferni_sydove/buferni_sydove_za_bitova_topla_voda/ev_800_99_f43_p4/" TargetMode="External"/><Relationship Id="rId4" Type="http://schemas.openxmlformats.org/officeDocument/2006/relationships/hyperlink" Target="http://www.tesy.com/bg/products/visokoobemni_bojleri_i_buferni_sydove/buferni_sydove/buferni_sydove_za_bitova_topla_voda/ev_500_75_f42_tp3/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skvva@pea.ru.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kvva@pea.ru.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ndina@pea.ru%20%20(495)%20229-85-86%20&#1076;&#1086;&#1073;.%20471" TargetMode="External"/><Relationship Id="rId1" Type="http://schemas.openxmlformats.org/officeDocument/2006/relationships/hyperlink" Target="http://www.unmak.com/ru/product-groups.aspx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andina@pea.ru%20%20(495)%20229-85-86%20&#1076;&#1086;&#1073;.%20471" TargetMode="External"/><Relationship Id="rId1" Type="http://schemas.openxmlformats.org/officeDocument/2006/relationships/hyperlink" Target="http://www.unmak.com/ru/product-groups.asp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unmak.com/ru/product-groups.asp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unmak.com/ru/product-groups.asp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kvva@pea.r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kvva@pea.ru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3:M189"/>
  <sheetViews>
    <sheetView tabSelected="1" workbookViewId="0">
      <selection activeCell="K10" sqref="K10"/>
    </sheetView>
  </sheetViews>
  <sheetFormatPr defaultRowHeight="15"/>
  <cols>
    <col min="3" max="3" width="8.42578125" customWidth="1"/>
    <col min="4" max="4" width="53.140625" customWidth="1"/>
    <col min="5" max="5" width="27.140625" customWidth="1"/>
    <col min="6" max="6" width="23.140625" customWidth="1"/>
    <col min="7" max="7" width="17.5703125" customWidth="1"/>
    <col min="8" max="8" width="14.42578125" customWidth="1"/>
    <col min="9" max="9" width="29.7109375" customWidth="1"/>
    <col min="11" max="11" width="18.85546875" customWidth="1"/>
  </cols>
  <sheetData>
    <row r="3" spans="3:13" ht="49.5" customHeight="1">
      <c r="E3" s="561" t="s">
        <v>78</v>
      </c>
      <c r="F3" s="561"/>
      <c r="G3" s="561"/>
      <c r="H3" s="561"/>
      <c r="I3" s="561"/>
    </row>
    <row r="4" spans="3:13" ht="36" customHeight="1"/>
    <row r="5" spans="3:13" ht="36" customHeight="1">
      <c r="D5" s="158" t="s">
        <v>564</v>
      </c>
      <c r="E5" s="582"/>
      <c r="F5" s="582"/>
      <c r="G5" s="582"/>
      <c r="H5" s="582"/>
      <c r="I5" s="582"/>
    </row>
    <row r="6" spans="3:13" ht="33" customHeight="1">
      <c r="D6" s="159" t="s">
        <v>293</v>
      </c>
      <c r="E6" s="582" t="s">
        <v>294</v>
      </c>
      <c r="F6" s="582"/>
      <c r="G6" s="582"/>
      <c r="H6" s="582"/>
      <c r="I6" s="582"/>
    </row>
    <row r="7" spans="3:13" ht="24" thickBot="1">
      <c r="C7" s="1"/>
      <c r="D7" s="580"/>
      <c r="E7" s="580"/>
      <c r="F7" s="580"/>
      <c r="G7" s="581"/>
      <c r="H7" s="581"/>
      <c r="I7" s="581"/>
    </row>
    <row r="8" spans="3:13" ht="22.5" customHeight="1" thickBot="1">
      <c r="C8" s="1"/>
      <c r="D8" s="574"/>
      <c r="E8" s="575"/>
      <c r="F8" s="576"/>
      <c r="G8" s="577" t="s">
        <v>74</v>
      </c>
      <c r="H8" s="578"/>
      <c r="I8" s="579"/>
    </row>
    <row r="9" spans="3:13">
      <c r="C9" s="1"/>
      <c r="D9" s="568" t="s">
        <v>0</v>
      </c>
      <c r="E9" s="570" t="s">
        <v>1</v>
      </c>
      <c r="F9" s="572" t="s">
        <v>2</v>
      </c>
      <c r="G9" s="55" t="s">
        <v>62</v>
      </c>
      <c r="H9" s="56" t="s">
        <v>63</v>
      </c>
      <c r="I9" s="57" t="s">
        <v>64</v>
      </c>
    </row>
    <row r="10" spans="3:13" ht="33" customHeight="1">
      <c r="C10" s="1"/>
      <c r="D10" s="569"/>
      <c r="E10" s="571"/>
      <c r="F10" s="573"/>
      <c r="G10" s="58">
        <v>0.2</v>
      </c>
      <c r="H10" s="60">
        <v>67</v>
      </c>
      <c r="I10" s="59">
        <f>H10+H10*0.015</f>
        <v>68.004999999999995</v>
      </c>
    </row>
    <row r="11" spans="3:13" ht="15.75" thickBot="1">
      <c r="C11" s="1"/>
      <c r="D11" s="569"/>
      <c r="E11" s="571"/>
      <c r="F11" s="573"/>
      <c r="G11" s="94" t="s">
        <v>65</v>
      </c>
      <c r="H11" s="95" t="s">
        <v>66</v>
      </c>
      <c r="I11" s="96" t="s">
        <v>67</v>
      </c>
    </row>
    <row r="12" spans="3:13" ht="39" customHeight="1" thickBot="1">
      <c r="C12" s="1"/>
      <c r="D12" s="565" t="s">
        <v>141</v>
      </c>
      <c r="E12" s="566"/>
      <c r="F12" s="566"/>
      <c r="G12" s="566"/>
      <c r="H12" s="566"/>
      <c r="I12" s="567"/>
    </row>
    <row r="13" spans="3:13" ht="15.75">
      <c r="C13" s="1"/>
      <c r="D13" s="4" t="s">
        <v>145</v>
      </c>
      <c r="E13" s="5" t="s">
        <v>3</v>
      </c>
      <c r="F13" s="131">
        <v>165.2</v>
      </c>
      <c r="G13" s="34">
        <f>F13*$I$10</f>
        <v>11234.425999999998</v>
      </c>
      <c r="H13" s="35">
        <f>F13-F13*$G$10</f>
        <v>132.16</v>
      </c>
      <c r="I13" s="36">
        <f>H13*I$10</f>
        <v>8987.5407999999989</v>
      </c>
    </row>
    <row r="14" spans="3:13" ht="15.75">
      <c r="C14" s="2"/>
      <c r="D14" s="6" t="s">
        <v>146</v>
      </c>
      <c r="E14" s="7" t="s">
        <v>4</v>
      </c>
      <c r="F14" s="132">
        <v>185</v>
      </c>
      <c r="G14" s="29">
        <f t="shared" ref="G14:G74" si="0">F14*$I$10</f>
        <v>12580.924999999999</v>
      </c>
      <c r="H14" s="30">
        <f t="shared" ref="H14:H74" si="1">F14-F14*$G$10</f>
        <v>148</v>
      </c>
      <c r="I14" s="37">
        <f t="shared" ref="I14:I106" si="2">H14*I$10</f>
        <v>10064.74</v>
      </c>
    </row>
    <row r="15" spans="3:13" ht="15.75">
      <c r="C15" s="2"/>
      <c r="D15" s="6" t="s">
        <v>153</v>
      </c>
      <c r="E15" s="7" t="s">
        <v>4</v>
      </c>
      <c r="F15" s="132">
        <v>179.2</v>
      </c>
      <c r="G15" s="29">
        <f t="shared" ref="G15" si="3">F15*$I$10</f>
        <v>12186.495999999999</v>
      </c>
      <c r="H15" s="30">
        <f t="shared" ref="H15" si="4">F15-F15*$G$10</f>
        <v>143.35999999999999</v>
      </c>
      <c r="I15" s="37">
        <f t="shared" ref="I15" si="5">H15*I$10</f>
        <v>9749.1967999999979</v>
      </c>
    </row>
    <row r="16" spans="3:13" ht="15.75">
      <c r="C16" s="2"/>
      <c r="D16" s="6" t="s">
        <v>149</v>
      </c>
      <c r="E16" s="7" t="s">
        <v>5</v>
      </c>
      <c r="F16" s="132">
        <v>215.6</v>
      </c>
      <c r="G16" s="29">
        <f t="shared" si="0"/>
        <v>14661.877999999999</v>
      </c>
      <c r="H16" s="30">
        <f t="shared" si="1"/>
        <v>172.48</v>
      </c>
      <c r="I16" s="37">
        <f t="shared" si="2"/>
        <v>11729.502399999999</v>
      </c>
      <c r="M16" s="127"/>
    </row>
    <row r="17" spans="3:11" ht="15.75">
      <c r="C17" s="2"/>
      <c r="D17" s="6" t="s">
        <v>147</v>
      </c>
      <c r="E17" s="7" t="s">
        <v>5</v>
      </c>
      <c r="F17" s="132">
        <v>210</v>
      </c>
      <c r="G17" s="29">
        <f t="shared" si="0"/>
        <v>14281.05</v>
      </c>
      <c r="H17" s="30">
        <f t="shared" si="1"/>
        <v>168</v>
      </c>
      <c r="I17" s="37">
        <f t="shared" si="2"/>
        <v>11424.84</v>
      </c>
    </row>
    <row r="18" spans="3:11" ht="15.75">
      <c r="C18" s="2"/>
      <c r="D18" s="6" t="s">
        <v>148</v>
      </c>
      <c r="E18" s="7" t="s">
        <v>150</v>
      </c>
      <c r="F18" s="132">
        <v>235</v>
      </c>
      <c r="G18" s="29">
        <f t="shared" si="0"/>
        <v>15981.174999999999</v>
      </c>
      <c r="H18" s="30">
        <f t="shared" si="1"/>
        <v>188</v>
      </c>
      <c r="I18" s="37">
        <f t="shared" si="2"/>
        <v>12784.939999999999</v>
      </c>
    </row>
    <row r="19" spans="3:11" ht="15.75">
      <c r="C19" s="2"/>
      <c r="D19" s="6" t="s">
        <v>151</v>
      </c>
      <c r="E19" s="7" t="s">
        <v>7</v>
      </c>
      <c r="F19" s="132">
        <v>336</v>
      </c>
      <c r="G19" s="29">
        <f t="shared" ref="G19" si="6">F19*$I$10</f>
        <v>22849.68</v>
      </c>
      <c r="H19" s="30">
        <f t="shared" ref="H19" si="7">F19-F19*$G$10</f>
        <v>268.8</v>
      </c>
      <c r="I19" s="37">
        <f t="shared" ref="I19" si="8">H19*I$10</f>
        <v>18279.743999999999</v>
      </c>
      <c r="K19" s="22"/>
    </row>
    <row r="20" spans="3:11" ht="16.5" thickBot="1">
      <c r="D20" s="51" t="s">
        <v>152</v>
      </c>
      <c r="E20" s="322" t="s">
        <v>8</v>
      </c>
      <c r="F20" s="323">
        <v>296.8</v>
      </c>
      <c r="G20" s="48">
        <f t="shared" si="0"/>
        <v>20183.883999999998</v>
      </c>
      <c r="H20" s="49">
        <f t="shared" si="1"/>
        <v>237.44</v>
      </c>
      <c r="I20" s="54">
        <f t="shared" si="2"/>
        <v>16147.107199999999</v>
      </c>
    </row>
    <row r="21" spans="3:11" ht="26.25" customHeight="1" thickBot="1">
      <c r="D21" s="565" t="s">
        <v>552</v>
      </c>
      <c r="E21" s="566"/>
      <c r="F21" s="566"/>
      <c r="G21" s="566"/>
      <c r="H21" s="566"/>
      <c r="I21" s="567"/>
    </row>
    <row r="22" spans="3:11">
      <c r="D22" s="324" t="s">
        <v>553</v>
      </c>
      <c r="E22" s="325" t="s">
        <v>3</v>
      </c>
      <c r="F22" s="326">
        <v>190</v>
      </c>
      <c r="G22" s="327">
        <f t="shared" ref="G22:G28" si="9">F22*$I$10</f>
        <v>12920.949999999999</v>
      </c>
      <c r="H22" s="328">
        <f t="shared" ref="H22:H28" si="10">F22-F22*$G$10</f>
        <v>152</v>
      </c>
      <c r="I22" s="329">
        <f t="shared" ref="I22:I28" si="11">H22*I$10</f>
        <v>10336.759999999998</v>
      </c>
    </row>
    <row r="23" spans="3:11">
      <c r="D23" s="330" t="s">
        <v>554</v>
      </c>
      <c r="E23" s="331" t="s">
        <v>4</v>
      </c>
      <c r="F23" s="332">
        <v>210</v>
      </c>
      <c r="G23" s="327">
        <f t="shared" si="9"/>
        <v>14281.05</v>
      </c>
      <c r="H23" s="328">
        <f t="shared" si="10"/>
        <v>168</v>
      </c>
      <c r="I23" s="329">
        <f t="shared" si="11"/>
        <v>11424.84</v>
      </c>
    </row>
    <row r="24" spans="3:11">
      <c r="D24" s="330" t="s">
        <v>555</v>
      </c>
      <c r="E24" s="331" t="s">
        <v>4</v>
      </c>
      <c r="F24" s="332">
        <v>204</v>
      </c>
      <c r="G24" s="327">
        <f t="shared" si="9"/>
        <v>13873.019999999999</v>
      </c>
      <c r="H24" s="328">
        <f t="shared" si="10"/>
        <v>163.19999999999999</v>
      </c>
      <c r="I24" s="329">
        <f t="shared" si="11"/>
        <v>11098.415999999999</v>
      </c>
    </row>
    <row r="25" spans="3:11">
      <c r="D25" s="330" t="s">
        <v>556</v>
      </c>
      <c r="E25" s="331" t="s">
        <v>5</v>
      </c>
      <c r="F25" s="332">
        <v>240.8</v>
      </c>
      <c r="G25" s="327">
        <f t="shared" si="9"/>
        <v>16375.603999999999</v>
      </c>
      <c r="H25" s="328">
        <f t="shared" si="10"/>
        <v>192.64000000000001</v>
      </c>
      <c r="I25" s="329">
        <f t="shared" si="11"/>
        <v>13100.483200000001</v>
      </c>
    </row>
    <row r="26" spans="3:11">
      <c r="D26" s="330" t="s">
        <v>557</v>
      </c>
      <c r="E26" s="331" t="s">
        <v>5</v>
      </c>
      <c r="F26" s="332">
        <v>235.2</v>
      </c>
      <c r="G26" s="327">
        <f t="shared" si="9"/>
        <v>15994.775999999998</v>
      </c>
      <c r="H26" s="328">
        <f t="shared" si="10"/>
        <v>188.16</v>
      </c>
      <c r="I26" s="329">
        <f t="shared" si="11"/>
        <v>12795.8208</v>
      </c>
    </row>
    <row r="27" spans="3:11">
      <c r="D27" s="330" t="s">
        <v>558</v>
      </c>
      <c r="E27" s="331" t="s">
        <v>150</v>
      </c>
      <c r="F27" s="332">
        <v>235</v>
      </c>
      <c r="G27" s="327">
        <f t="shared" si="9"/>
        <v>15981.174999999999</v>
      </c>
      <c r="H27" s="328">
        <f t="shared" si="10"/>
        <v>188</v>
      </c>
      <c r="I27" s="329">
        <f t="shared" si="11"/>
        <v>12784.939999999999</v>
      </c>
    </row>
    <row r="28" spans="3:11">
      <c r="D28" s="333" t="s">
        <v>559</v>
      </c>
      <c r="E28" s="334" t="s">
        <v>7</v>
      </c>
      <c r="F28" s="335">
        <v>296.8</v>
      </c>
      <c r="G28" s="327">
        <f t="shared" si="9"/>
        <v>20183.883999999998</v>
      </c>
      <c r="H28" s="328">
        <f t="shared" si="10"/>
        <v>237.44</v>
      </c>
      <c r="I28" s="329">
        <f t="shared" si="11"/>
        <v>16147.107199999999</v>
      </c>
    </row>
    <row r="29" spans="3:11">
      <c r="D29" s="330" t="s">
        <v>561</v>
      </c>
      <c r="E29" s="331" t="s">
        <v>562</v>
      </c>
      <c r="F29" s="332">
        <v>324</v>
      </c>
      <c r="G29" s="327">
        <f t="shared" ref="G29" si="12">F29*$I$10</f>
        <v>22033.62</v>
      </c>
      <c r="H29" s="328">
        <f t="shared" ref="H29" si="13">F29-F29*$G$10</f>
        <v>259.2</v>
      </c>
      <c r="I29" s="329">
        <f t="shared" ref="I29" si="14">H29*I$10</f>
        <v>17626.895999999997</v>
      </c>
    </row>
    <row r="30" spans="3:11">
      <c r="D30" s="330" t="s">
        <v>560</v>
      </c>
      <c r="E30" s="334" t="s">
        <v>5</v>
      </c>
      <c r="F30" s="335">
        <v>260.39999999999998</v>
      </c>
      <c r="G30" s="327">
        <f>F30*$I$10</f>
        <v>17708.501999999997</v>
      </c>
      <c r="H30" s="328">
        <f>F30-F30*$G$10</f>
        <v>208.32</v>
      </c>
      <c r="I30" s="329">
        <f>H30*I$10</f>
        <v>14166.801599999999</v>
      </c>
    </row>
    <row r="31" spans="3:11" ht="18.75" thickBot="1">
      <c r="D31" s="552" t="s">
        <v>191</v>
      </c>
      <c r="E31" s="553"/>
      <c r="F31" s="553"/>
      <c r="G31" s="553"/>
      <c r="H31" s="553"/>
      <c r="I31" s="554"/>
    </row>
    <row r="32" spans="3:11" ht="16.5">
      <c r="D32" s="128" t="s">
        <v>188</v>
      </c>
      <c r="E32" s="5" t="s">
        <v>3</v>
      </c>
      <c r="F32" s="133">
        <v>116.75</v>
      </c>
      <c r="G32" s="34">
        <f t="shared" ref="G32" si="15">F32*$I$10</f>
        <v>7939.5837499999998</v>
      </c>
      <c r="H32" s="35">
        <f t="shared" ref="H32" si="16">F32-F32*$G$10</f>
        <v>93.4</v>
      </c>
      <c r="I32" s="36">
        <f t="shared" ref="I32" si="17">H32*I$10</f>
        <v>6351.6670000000004</v>
      </c>
    </row>
    <row r="33" spans="3:9" ht="16.5">
      <c r="D33" s="129" t="s">
        <v>189</v>
      </c>
      <c r="E33" s="7" t="s">
        <v>4</v>
      </c>
      <c r="F33" s="134">
        <v>122.25</v>
      </c>
      <c r="G33" s="29">
        <f t="shared" ref="G33:G35" si="18">F33*$I$10</f>
        <v>8313.6112499999999</v>
      </c>
      <c r="H33" s="30">
        <f t="shared" ref="H33:H35" si="19">F33-F33*$G$10</f>
        <v>97.8</v>
      </c>
      <c r="I33" s="37">
        <f t="shared" ref="I33:I35" si="20">H33*I$10</f>
        <v>6650.8889999999992</v>
      </c>
    </row>
    <row r="34" spans="3:9" ht="16.5">
      <c r="D34" s="129" t="s">
        <v>190</v>
      </c>
      <c r="E34" s="7" t="s">
        <v>5</v>
      </c>
      <c r="F34" s="134">
        <v>136.25</v>
      </c>
      <c r="G34" s="29">
        <f t="shared" si="18"/>
        <v>9265.6812499999996</v>
      </c>
      <c r="H34" s="30">
        <f t="shared" si="19"/>
        <v>109</v>
      </c>
      <c r="I34" s="37">
        <f t="shared" si="20"/>
        <v>7412.5449999999992</v>
      </c>
    </row>
    <row r="35" spans="3:9" ht="17.25" thickBot="1">
      <c r="D35" s="130" t="s">
        <v>192</v>
      </c>
      <c r="E35" s="10" t="s">
        <v>6</v>
      </c>
      <c r="F35" s="135">
        <v>155.75</v>
      </c>
      <c r="G35" s="39">
        <f t="shared" si="18"/>
        <v>10591.778749999999</v>
      </c>
      <c r="H35" s="40">
        <f t="shared" si="19"/>
        <v>124.6</v>
      </c>
      <c r="I35" s="41">
        <f t="shared" si="20"/>
        <v>8473.4229999999989</v>
      </c>
    </row>
    <row r="36" spans="3:9" ht="18.75" customHeight="1" thickBot="1">
      <c r="C36" s="2"/>
      <c r="D36" s="562" t="s">
        <v>75</v>
      </c>
      <c r="E36" s="563"/>
      <c r="F36" s="563"/>
      <c r="G36" s="563"/>
      <c r="H36" s="563"/>
      <c r="I36" s="564"/>
    </row>
    <row r="37" spans="3:9" ht="15.75">
      <c r="C37" s="2"/>
      <c r="D37" s="4" t="s">
        <v>154</v>
      </c>
      <c r="E37" s="5" t="s">
        <v>9</v>
      </c>
      <c r="F37" s="33">
        <v>705.6</v>
      </c>
      <c r="G37" s="34">
        <f t="shared" si="0"/>
        <v>47984.328000000001</v>
      </c>
      <c r="H37" s="35">
        <f t="shared" si="1"/>
        <v>564.48</v>
      </c>
      <c r="I37" s="36">
        <f t="shared" si="2"/>
        <v>38387.462399999997</v>
      </c>
    </row>
    <row r="38" spans="3:9" ht="15.75">
      <c r="D38" s="6" t="s">
        <v>155</v>
      </c>
      <c r="E38" s="7" t="s">
        <v>10</v>
      </c>
      <c r="F38" s="28">
        <v>845.6</v>
      </c>
      <c r="G38" s="29">
        <f t="shared" si="0"/>
        <v>57505.027999999998</v>
      </c>
      <c r="H38" s="30">
        <f t="shared" si="1"/>
        <v>676.48</v>
      </c>
      <c r="I38" s="37">
        <f t="shared" si="2"/>
        <v>46004.022400000002</v>
      </c>
    </row>
    <row r="39" spans="3:9" ht="15.75">
      <c r="D39" s="8" t="s">
        <v>156</v>
      </c>
      <c r="E39" s="7" t="s">
        <v>157</v>
      </c>
      <c r="F39" s="28">
        <v>1120</v>
      </c>
      <c r="G39" s="29">
        <f t="shared" ref="G39" si="21">F39*$I$10</f>
        <v>76165.599999999991</v>
      </c>
      <c r="H39" s="30">
        <f t="shared" ref="H39" si="22">F39-F39*$G$10</f>
        <v>896</v>
      </c>
      <c r="I39" s="37">
        <f t="shared" ref="I39" si="23">H39*I$10</f>
        <v>60932.479999999996</v>
      </c>
    </row>
    <row r="40" spans="3:9" ht="15.75">
      <c r="D40" s="8" t="s">
        <v>158</v>
      </c>
      <c r="E40" s="7" t="s">
        <v>11</v>
      </c>
      <c r="F40" s="28">
        <v>1122.8</v>
      </c>
      <c r="G40" s="29">
        <f t="shared" si="0"/>
        <v>76356.013999999996</v>
      </c>
      <c r="H40" s="30">
        <f t="shared" si="1"/>
        <v>898.24</v>
      </c>
      <c r="I40" s="37">
        <f t="shared" si="2"/>
        <v>61084.811199999996</v>
      </c>
    </row>
    <row r="41" spans="3:9" ht="15.75">
      <c r="D41" s="8" t="s">
        <v>12</v>
      </c>
      <c r="E41" s="7" t="s">
        <v>13</v>
      </c>
      <c r="F41" s="28">
        <v>2363.1999999999998</v>
      </c>
      <c r="G41" s="29">
        <f t="shared" si="0"/>
        <v>160709.41599999997</v>
      </c>
      <c r="H41" s="30">
        <f t="shared" si="1"/>
        <v>1890.56</v>
      </c>
      <c r="I41" s="37">
        <f t="shared" si="2"/>
        <v>128567.53279999999</v>
      </c>
    </row>
    <row r="42" spans="3:9" ht="15.75">
      <c r="D42" s="8" t="s">
        <v>14</v>
      </c>
      <c r="E42" s="7" t="s">
        <v>15</v>
      </c>
      <c r="F42" s="28">
        <v>2506</v>
      </c>
      <c r="G42" s="29">
        <f>F42*$I$10</f>
        <v>170420.53</v>
      </c>
      <c r="H42" s="30">
        <f>F42-F42*$G$10</f>
        <v>2004.8</v>
      </c>
      <c r="I42" s="37">
        <f>H42*I$10</f>
        <v>136336.424</v>
      </c>
    </row>
    <row r="43" spans="3:9" ht="15.75">
      <c r="D43" s="8" t="s">
        <v>159</v>
      </c>
      <c r="E43" s="7" t="s">
        <v>28</v>
      </c>
      <c r="F43" s="28">
        <v>4410</v>
      </c>
      <c r="G43" s="29">
        <f>F43*$I$10</f>
        <v>299902.05</v>
      </c>
      <c r="H43" s="30">
        <f>F43-F43*$G$10</f>
        <v>3528</v>
      </c>
      <c r="I43" s="37">
        <f>H43*I$10</f>
        <v>239921.63999999998</v>
      </c>
    </row>
    <row r="44" spans="3:9" ht="16.5" thickBot="1">
      <c r="D44" s="9" t="s">
        <v>160</v>
      </c>
      <c r="E44" s="10" t="s">
        <v>30</v>
      </c>
      <c r="F44" s="38">
        <v>5824</v>
      </c>
      <c r="G44" s="39">
        <f>F44*$I$10</f>
        <v>396061.12</v>
      </c>
      <c r="H44" s="40">
        <f>F44-F44*$G$10</f>
        <v>4659.2</v>
      </c>
      <c r="I44" s="41">
        <f>H44*I$10</f>
        <v>316848.89599999995</v>
      </c>
    </row>
    <row r="45" spans="3:9" ht="18.75" thickBot="1">
      <c r="D45" s="547" t="s">
        <v>16</v>
      </c>
      <c r="E45" s="548"/>
      <c r="F45" s="548"/>
      <c r="G45" s="548"/>
      <c r="H45" s="548"/>
      <c r="I45" s="549"/>
    </row>
    <row r="46" spans="3:9" ht="22.5" customHeight="1">
      <c r="D46" s="11" t="s">
        <v>161</v>
      </c>
      <c r="E46" s="5" t="s">
        <v>5</v>
      </c>
      <c r="F46" s="33">
        <v>259.60000000000002</v>
      </c>
      <c r="G46" s="34">
        <f t="shared" si="0"/>
        <v>17654.098000000002</v>
      </c>
      <c r="H46" s="35">
        <f t="shared" si="1"/>
        <v>207.68</v>
      </c>
      <c r="I46" s="36">
        <f t="shared" si="2"/>
        <v>14123.278399999999</v>
      </c>
    </row>
    <row r="47" spans="3:9" ht="23.25" customHeight="1">
      <c r="D47" s="12" t="s">
        <v>162</v>
      </c>
      <c r="E47" s="7" t="s">
        <v>6</v>
      </c>
      <c r="F47" s="28">
        <v>291.3</v>
      </c>
      <c r="G47" s="29">
        <f t="shared" si="0"/>
        <v>19809.856499999998</v>
      </c>
      <c r="H47" s="30">
        <f t="shared" si="1"/>
        <v>233.04000000000002</v>
      </c>
      <c r="I47" s="37">
        <f t="shared" si="2"/>
        <v>15847.885200000001</v>
      </c>
    </row>
    <row r="48" spans="3:9" ht="22.5" customHeight="1">
      <c r="D48" s="12" t="s">
        <v>163</v>
      </c>
      <c r="E48" s="7" t="s">
        <v>17</v>
      </c>
      <c r="F48" s="28">
        <v>334.55</v>
      </c>
      <c r="G48" s="29">
        <f t="shared" si="0"/>
        <v>22751.072749999999</v>
      </c>
      <c r="H48" s="30">
        <f t="shared" si="1"/>
        <v>267.64</v>
      </c>
      <c r="I48" s="37">
        <f t="shared" si="2"/>
        <v>18200.858199999999</v>
      </c>
    </row>
    <row r="49" spans="4:10" ht="22.5" customHeight="1" thickBot="1">
      <c r="D49" s="12" t="s">
        <v>563</v>
      </c>
      <c r="E49" s="10" t="s">
        <v>8</v>
      </c>
      <c r="F49" s="38">
        <v>363.4</v>
      </c>
      <c r="G49" s="39">
        <f t="shared" si="0"/>
        <v>24713.016999999996</v>
      </c>
      <c r="H49" s="40">
        <f t="shared" si="1"/>
        <v>290.71999999999997</v>
      </c>
      <c r="I49" s="41">
        <f t="shared" si="2"/>
        <v>19770.413599999996</v>
      </c>
    </row>
    <row r="50" spans="4:10" ht="36" customHeight="1" thickBot="1">
      <c r="D50" s="544" t="s">
        <v>76</v>
      </c>
      <c r="E50" s="550"/>
      <c r="F50" s="550"/>
      <c r="G50" s="550"/>
      <c r="H50" s="550"/>
      <c r="I50" s="551"/>
    </row>
    <row r="51" spans="4:10" ht="15.75">
      <c r="D51" s="13" t="s">
        <v>18</v>
      </c>
      <c r="E51" s="5" t="s">
        <v>6</v>
      </c>
      <c r="F51" s="33">
        <v>459.14</v>
      </c>
      <c r="G51" s="34">
        <f t="shared" si="0"/>
        <v>31223.815699999996</v>
      </c>
      <c r="H51" s="35">
        <f t="shared" si="1"/>
        <v>367.31200000000001</v>
      </c>
      <c r="I51" s="36">
        <f t="shared" si="2"/>
        <v>24979.05256</v>
      </c>
    </row>
    <row r="52" spans="4:10" ht="15.75">
      <c r="D52" s="14" t="s">
        <v>19</v>
      </c>
      <c r="E52" s="7" t="s">
        <v>17</v>
      </c>
      <c r="F52" s="28">
        <v>483.14</v>
      </c>
      <c r="G52" s="29">
        <f t="shared" si="0"/>
        <v>32855.935699999995</v>
      </c>
      <c r="H52" s="30">
        <f t="shared" si="1"/>
        <v>386.512</v>
      </c>
      <c r="I52" s="37">
        <f t="shared" si="2"/>
        <v>26284.74856</v>
      </c>
    </row>
    <row r="53" spans="4:10" ht="16.5" thickBot="1">
      <c r="D53" s="15" t="s">
        <v>20</v>
      </c>
      <c r="E53" s="10" t="s">
        <v>8</v>
      </c>
      <c r="F53" s="38">
        <v>521.33000000000004</v>
      </c>
      <c r="G53" s="39">
        <f t="shared" si="0"/>
        <v>35453.046650000004</v>
      </c>
      <c r="H53" s="40">
        <f t="shared" si="1"/>
        <v>417.06400000000002</v>
      </c>
      <c r="I53" s="41">
        <f t="shared" si="2"/>
        <v>28362.437320000001</v>
      </c>
    </row>
    <row r="54" spans="4:10" ht="22.5" customHeight="1" thickBot="1">
      <c r="D54" s="544" t="s">
        <v>77</v>
      </c>
      <c r="E54" s="545"/>
      <c r="F54" s="545"/>
      <c r="G54" s="545"/>
      <c r="H54" s="545"/>
      <c r="I54" s="546"/>
    </row>
    <row r="55" spans="4:10" ht="18.75" customHeight="1" thickBot="1">
      <c r="D55" s="544" t="s">
        <v>21</v>
      </c>
      <c r="E55" s="545"/>
      <c r="F55" s="545"/>
      <c r="G55" s="545"/>
      <c r="H55" s="545"/>
      <c r="I55" s="546"/>
    </row>
    <row r="56" spans="4:10" ht="15.75">
      <c r="D56" s="336" t="s">
        <v>551</v>
      </c>
      <c r="E56" s="317" t="s">
        <v>22</v>
      </c>
      <c r="F56" s="318">
        <v>658</v>
      </c>
      <c r="G56" s="319">
        <f t="shared" si="0"/>
        <v>44747.289999999994</v>
      </c>
      <c r="H56" s="320">
        <f t="shared" si="1"/>
        <v>526.4</v>
      </c>
      <c r="I56" s="321">
        <f t="shared" si="2"/>
        <v>35797.831999999995</v>
      </c>
    </row>
    <row r="57" spans="4:10" ht="15.75">
      <c r="D57" s="6" t="s">
        <v>164</v>
      </c>
      <c r="E57" s="7" t="s">
        <v>9</v>
      </c>
      <c r="F57" s="28">
        <v>697.2</v>
      </c>
      <c r="G57" s="29">
        <f t="shared" si="0"/>
        <v>47413.086000000003</v>
      </c>
      <c r="H57" s="30">
        <f t="shared" si="1"/>
        <v>557.76</v>
      </c>
      <c r="I57" s="37">
        <f>H57*I$10</f>
        <v>37930.468799999995</v>
      </c>
    </row>
    <row r="58" spans="4:10" ht="15.75">
      <c r="D58" s="6" t="s">
        <v>165</v>
      </c>
      <c r="E58" s="7" t="s">
        <v>10</v>
      </c>
      <c r="F58" s="28">
        <v>957</v>
      </c>
      <c r="G58" s="29">
        <f t="shared" si="0"/>
        <v>65080.784999999996</v>
      </c>
      <c r="H58" s="30">
        <f t="shared" si="1"/>
        <v>765.6</v>
      </c>
      <c r="I58" s="37">
        <f>H58*I$10</f>
        <v>52064.627999999997</v>
      </c>
    </row>
    <row r="59" spans="4:10" ht="15.75">
      <c r="D59" s="6" t="s">
        <v>166</v>
      </c>
      <c r="E59" s="7" t="s">
        <v>157</v>
      </c>
      <c r="F59" s="28">
        <v>1232</v>
      </c>
      <c r="G59" s="29">
        <f t="shared" ref="G59" si="24">F59*$I$10</f>
        <v>83782.159999999989</v>
      </c>
      <c r="H59" s="30">
        <f t="shared" ref="H59" si="25">F59-F59*$G$10</f>
        <v>985.6</v>
      </c>
      <c r="I59" s="37">
        <f>H59*I$10</f>
        <v>67025.728000000003</v>
      </c>
    </row>
    <row r="60" spans="4:10" ht="21" customHeight="1">
      <c r="D60" s="6" t="s">
        <v>24</v>
      </c>
      <c r="E60" s="7" t="s">
        <v>11</v>
      </c>
      <c r="F60" s="28">
        <v>1430.4</v>
      </c>
      <c r="G60" s="29">
        <f t="shared" si="0"/>
        <v>97274.351999999999</v>
      </c>
      <c r="H60" s="30">
        <f t="shared" si="1"/>
        <v>1144.3200000000002</v>
      </c>
      <c r="I60" s="37">
        <f t="shared" si="2"/>
        <v>77819.481599999999</v>
      </c>
      <c r="J60" s="61"/>
    </row>
    <row r="61" spans="4:10" ht="20.25" customHeight="1">
      <c r="D61" s="6" t="s">
        <v>25</v>
      </c>
      <c r="E61" s="7" t="s">
        <v>13</v>
      </c>
      <c r="F61" s="28">
        <v>2623.6</v>
      </c>
      <c r="G61" s="29">
        <f t="shared" si="0"/>
        <v>178417.91799999998</v>
      </c>
      <c r="H61" s="30">
        <f t="shared" si="1"/>
        <v>2098.88</v>
      </c>
      <c r="I61" s="37">
        <f t="shared" si="2"/>
        <v>142734.33439999999</v>
      </c>
    </row>
    <row r="62" spans="4:10" ht="15.75">
      <c r="D62" s="6" t="s">
        <v>26</v>
      </c>
      <c r="E62" s="7" t="s">
        <v>15</v>
      </c>
      <c r="F62" s="28">
        <v>2660</v>
      </c>
      <c r="G62" s="29">
        <f t="shared" si="0"/>
        <v>180893.3</v>
      </c>
      <c r="H62" s="30">
        <f t="shared" si="1"/>
        <v>2128</v>
      </c>
      <c r="I62" s="37">
        <f>H62*I$10</f>
        <v>144714.63999999998</v>
      </c>
    </row>
    <row r="63" spans="4:10" ht="15.75">
      <c r="D63" s="6" t="s">
        <v>27</v>
      </c>
      <c r="E63" s="7" t="s">
        <v>28</v>
      </c>
      <c r="F63" s="28">
        <v>4662</v>
      </c>
      <c r="G63" s="29">
        <f t="shared" si="0"/>
        <v>317039.31</v>
      </c>
      <c r="H63" s="30">
        <f t="shared" si="1"/>
        <v>3729.6</v>
      </c>
      <c r="I63" s="37">
        <f t="shared" si="2"/>
        <v>253631.44799999997</v>
      </c>
    </row>
    <row r="64" spans="4:10" ht="16.5" thickBot="1">
      <c r="D64" s="16" t="s">
        <v>29</v>
      </c>
      <c r="E64" s="17" t="s">
        <v>30</v>
      </c>
      <c r="F64" s="38">
        <v>6720</v>
      </c>
      <c r="G64" s="39">
        <f t="shared" si="0"/>
        <v>456993.6</v>
      </c>
      <c r="H64" s="40">
        <f t="shared" si="1"/>
        <v>5376</v>
      </c>
      <c r="I64" s="41">
        <f t="shared" si="2"/>
        <v>365594.88</v>
      </c>
    </row>
    <row r="65" spans="3:9" ht="18">
      <c r="C65" t="s">
        <v>23</v>
      </c>
      <c r="D65" s="552" t="s">
        <v>59</v>
      </c>
      <c r="E65" s="553"/>
      <c r="F65" s="553"/>
      <c r="G65" s="553"/>
      <c r="H65" s="553"/>
      <c r="I65" s="554"/>
    </row>
    <row r="66" spans="3:9" ht="15.75">
      <c r="D66" s="6" t="s">
        <v>168</v>
      </c>
      <c r="E66" s="7" t="s">
        <v>22</v>
      </c>
      <c r="F66" s="28">
        <v>733.6</v>
      </c>
      <c r="G66" s="29">
        <f t="shared" ref="G66" si="26">F66*$I$10</f>
        <v>49888.468000000001</v>
      </c>
      <c r="H66" s="30">
        <f t="shared" ref="H66" si="27">F66-F66*$G$10</f>
        <v>586.88</v>
      </c>
      <c r="I66" s="37">
        <f t="shared" ref="I66" si="28">H66*I$10</f>
        <v>39910.774399999995</v>
      </c>
    </row>
    <row r="67" spans="3:9" ht="15.75">
      <c r="D67" s="6" t="s">
        <v>167</v>
      </c>
      <c r="E67" s="7" t="s">
        <v>9</v>
      </c>
      <c r="F67" s="28">
        <v>781.2</v>
      </c>
      <c r="G67" s="29">
        <f t="shared" si="0"/>
        <v>53125.506000000001</v>
      </c>
      <c r="H67" s="30">
        <f t="shared" si="1"/>
        <v>624.96</v>
      </c>
      <c r="I67" s="37">
        <f t="shared" si="2"/>
        <v>42500.404799999997</v>
      </c>
    </row>
    <row r="68" spans="3:9" ht="15.75">
      <c r="D68" s="6" t="s">
        <v>169</v>
      </c>
      <c r="E68" s="7" t="s">
        <v>10</v>
      </c>
      <c r="F68" s="28">
        <v>1103.2</v>
      </c>
      <c r="G68" s="29">
        <f t="shared" si="0"/>
        <v>75023.115999999995</v>
      </c>
      <c r="H68" s="30">
        <f t="shared" si="1"/>
        <v>882.56000000000006</v>
      </c>
      <c r="I68" s="37">
        <f t="shared" si="2"/>
        <v>60018.4928</v>
      </c>
    </row>
    <row r="69" spans="3:9" ht="15.75">
      <c r="D69" s="6" t="s">
        <v>170</v>
      </c>
      <c r="E69" s="7" t="s">
        <v>157</v>
      </c>
      <c r="F69" s="28">
        <v>1271.2</v>
      </c>
      <c r="G69" s="29">
        <f t="shared" ref="G69" si="29">F69*$I$10</f>
        <v>86447.955999999991</v>
      </c>
      <c r="H69" s="30">
        <f t="shared" ref="H69" si="30">F69-F69*$G$10</f>
        <v>1016.96</v>
      </c>
      <c r="I69" s="37">
        <f t="shared" ref="I69" si="31">H69*I$10</f>
        <v>69158.364799999996</v>
      </c>
    </row>
    <row r="70" spans="3:9" ht="15.75">
      <c r="D70" s="6" t="s">
        <v>171</v>
      </c>
      <c r="E70" s="7" t="s">
        <v>11</v>
      </c>
      <c r="F70" s="28">
        <v>1548.4</v>
      </c>
      <c r="G70" s="29">
        <f t="shared" si="0"/>
        <v>105298.942</v>
      </c>
      <c r="H70" s="30">
        <f t="shared" si="1"/>
        <v>1238.72</v>
      </c>
      <c r="I70" s="37">
        <f t="shared" si="2"/>
        <v>84239.153599999991</v>
      </c>
    </row>
    <row r="71" spans="3:9" ht="15.75">
      <c r="D71" s="6" t="s">
        <v>31</v>
      </c>
      <c r="E71" s="7" t="s">
        <v>13</v>
      </c>
      <c r="F71" s="28">
        <v>2763.6</v>
      </c>
      <c r="G71" s="29">
        <f t="shared" si="0"/>
        <v>187938.61799999999</v>
      </c>
      <c r="H71" s="30">
        <f t="shared" si="1"/>
        <v>2210.88</v>
      </c>
      <c r="I71" s="37">
        <f t="shared" si="2"/>
        <v>150350.89439999999</v>
      </c>
    </row>
    <row r="72" spans="3:9" ht="15.75">
      <c r="D72" s="18" t="s">
        <v>32</v>
      </c>
      <c r="E72" s="19" t="s">
        <v>15</v>
      </c>
      <c r="F72" s="28">
        <v>2912</v>
      </c>
      <c r="G72" s="29">
        <f t="shared" si="0"/>
        <v>198030.56</v>
      </c>
      <c r="H72" s="30">
        <f t="shared" si="1"/>
        <v>2329.6</v>
      </c>
      <c r="I72" s="37">
        <f t="shared" si="2"/>
        <v>158424.44799999997</v>
      </c>
    </row>
    <row r="73" spans="3:9" ht="15.75">
      <c r="D73" s="18" t="s">
        <v>33</v>
      </c>
      <c r="E73" s="19" t="s">
        <v>28</v>
      </c>
      <c r="F73" s="28">
        <v>5040</v>
      </c>
      <c r="G73" s="29">
        <f t="shared" si="0"/>
        <v>342745.19999999995</v>
      </c>
      <c r="H73" s="30">
        <f t="shared" si="1"/>
        <v>4032</v>
      </c>
      <c r="I73" s="37">
        <f t="shared" si="2"/>
        <v>274196.15999999997</v>
      </c>
    </row>
    <row r="74" spans="3:9" ht="16.5" thickBot="1">
      <c r="D74" s="45" t="s">
        <v>34</v>
      </c>
      <c r="E74" s="46" t="s">
        <v>30</v>
      </c>
      <c r="F74" s="47">
        <v>7280</v>
      </c>
      <c r="G74" s="48">
        <f t="shared" si="0"/>
        <v>495076.39999999997</v>
      </c>
      <c r="H74" s="49">
        <f t="shared" si="1"/>
        <v>5824</v>
      </c>
      <c r="I74" s="54">
        <f t="shared" si="2"/>
        <v>396061.12</v>
      </c>
    </row>
    <row r="75" spans="3:9" ht="43.5" customHeight="1">
      <c r="D75" s="555" t="s">
        <v>824</v>
      </c>
      <c r="E75" s="556"/>
      <c r="F75" s="556"/>
      <c r="G75" s="556"/>
      <c r="H75" s="556"/>
      <c r="I75" s="557"/>
    </row>
    <row r="76" spans="3:9" ht="21.75" thickBot="1">
      <c r="D76" s="558" t="s">
        <v>825</v>
      </c>
      <c r="E76" s="559"/>
      <c r="F76" s="559"/>
      <c r="G76" s="559"/>
      <c r="H76" s="559"/>
      <c r="I76" s="560"/>
    </row>
    <row r="77" spans="3:9" ht="15.75">
      <c r="D77" s="516" t="s">
        <v>826</v>
      </c>
      <c r="E77" s="5" t="s">
        <v>9</v>
      </c>
      <c r="F77" s="28">
        <v>1039</v>
      </c>
      <c r="G77" s="48">
        <f t="shared" ref="G77:G80" si="32">F77*$I$10</f>
        <v>70657.194999999992</v>
      </c>
      <c r="H77" s="49">
        <f t="shared" ref="H77:H80" si="33">F77-F77*$G$10</f>
        <v>831.2</v>
      </c>
      <c r="I77" s="54">
        <f t="shared" ref="I77:I80" si="34">H77*I$10</f>
        <v>56525.756000000001</v>
      </c>
    </row>
    <row r="78" spans="3:9" ht="15.75">
      <c r="D78" s="517" t="s">
        <v>827</v>
      </c>
      <c r="E78" s="7" t="s">
        <v>10</v>
      </c>
      <c r="F78" s="28">
        <v>1352.4</v>
      </c>
      <c r="G78" s="48">
        <f t="shared" si="32"/>
        <v>91969.962</v>
      </c>
      <c r="H78" s="49">
        <f t="shared" si="33"/>
        <v>1081.92</v>
      </c>
      <c r="I78" s="54">
        <f t="shared" si="34"/>
        <v>73575.969599999997</v>
      </c>
    </row>
    <row r="79" spans="3:9" ht="15.75">
      <c r="D79" s="517" t="s">
        <v>828</v>
      </c>
      <c r="E79" s="7" t="s">
        <v>11</v>
      </c>
      <c r="F79" s="28">
        <v>1770</v>
      </c>
      <c r="G79" s="48">
        <f t="shared" si="32"/>
        <v>120368.84999999999</v>
      </c>
      <c r="H79" s="49">
        <f t="shared" si="33"/>
        <v>1416</v>
      </c>
      <c r="I79" s="54">
        <f t="shared" si="34"/>
        <v>96295.079999999987</v>
      </c>
    </row>
    <row r="80" spans="3:9" ht="21" customHeight="1" thickBot="1">
      <c r="D80" s="518" t="s">
        <v>829</v>
      </c>
      <c r="E80" s="10" t="s">
        <v>15</v>
      </c>
      <c r="F80" s="28">
        <v>3455.2</v>
      </c>
      <c r="G80" s="48">
        <f t="shared" si="32"/>
        <v>234970.87599999996</v>
      </c>
      <c r="H80" s="49">
        <f t="shared" si="33"/>
        <v>2764.16</v>
      </c>
      <c r="I80" s="54">
        <f t="shared" si="34"/>
        <v>187976.70079999999</v>
      </c>
    </row>
    <row r="81" spans="4:9" ht="18.75" customHeight="1" thickBot="1">
      <c r="D81" s="547" t="s">
        <v>174</v>
      </c>
      <c r="E81" s="548"/>
      <c r="F81" s="548"/>
      <c r="G81" s="548"/>
      <c r="H81" s="548"/>
      <c r="I81" s="549"/>
    </row>
    <row r="82" spans="4:9" ht="21.75" customHeight="1" thickBot="1">
      <c r="D82" s="544" t="s">
        <v>60</v>
      </c>
      <c r="E82" s="545"/>
      <c r="F82" s="545"/>
      <c r="G82" s="545"/>
      <c r="H82" s="545"/>
      <c r="I82" s="546"/>
    </row>
    <row r="83" spans="4:9" ht="15.75">
      <c r="D83" s="24" t="s">
        <v>35</v>
      </c>
      <c r="E83" s="25" t="s">
        <v>36</v>
      </c>
      <c r="F83" s="42">
        <v>599.20000000000005</v>
      </c>
      <c r="G83" s="43">
        <f>F83*$I$10</f>
        <v>40748.595999999998</v>
      </c>
      <c r="H83" s="44">
        <f>F83-F83*$G$10</f>
        <v>479.36</v>
      </c>
      <c r="I83" s="53">
        <f t="shared" si="2"/>
        <v>32598.876799999998</v>
      </c>
    </row>
    <row r="84" spans="4:9" ht="15.75">
      <c r="D84" s="21" t="s">
        <v>37</v>
      </c>
      <c r="E84" s="19" t="s">
        <v>38</v>
      </c>
      <c r="F84" s="28">
        <v>700</v>
      </c>
      <c r="G84" s="29">
        <f>F84*$I$10</f>
        <v>47603.5</v>
      </c>
      <c r="H84" s="30">
        <f>F84-F84*$G$10</f>
        <v>560</v>
      </c>
      <c r="I84" s="37">
        <f t="shared" si="2"/>
        <v>38082.799999999996</v>
      </c>
    </row>
    <row r="85" spans="4:9" ht="15.75">
      <c r="D85" s="21" t="s">
        <v>172</v>
      </c>
      <c r="E85" s="19" t="s">
        <v>173</v>
      </c>
      <c r="F85" s="28">
        <v>812</v>
      </c>
      <c r="G85" s="29">
        <f>F85*$I$10</f>
        <v>55220.06</v>
      </c>
      <c r="H85" s="30">
        <f>F85-F85*$G$10</f>
        <v>649.6</v>
      </c>
      <c r="I85" s="37">
        <f t="shared" ref="I85" si="35">H85*I$10</f>
        <v>44176.047999999995</v>
      </c>
    </row>
    <row r="86" spans="4:9" ht="15.75">
      <c r="D86" s="18" t="s">
        <v>39</v>
      </c>
      <c r="E86" s="19" t="s">
        <v>40</v>
      </c>
      <c r="F86" s="28">
        <v>896</v>
      </c>
      <c r="G86" s="29">
        <f>F86*$I$10</f>
        <v>60932.479999999996</v>
      </c>
      <c r="H86" s="30">
        <f>F86-F86*$G$10</f>
        <v>716.8</v>
      </c>
      <c r="I86" s="37">
        <f>H86*I$10</f>
        <v>48745.983999999997</v>
      </c>
    </row>
    <row r="87" spans="4:9" ht="18.75" thickBot="1">
      <c r="D87" s="595" t="s">
        <v>175</v>
      </c>
      <c r="E87" s="596"/>
      <c r="F87" s="596"/>
      <c r="G87" s="596"/>
      <c r="H87" s="596"/>
      <c r="I87" s="597"/>
    </row>
    <row r="88" spans="4:9" ht="18.75" thickBot="1">
      <c r="D88" s="544" t="s">
        <v>60</v>
      </c>
      <c r="E88" s="545"/>
      <c r="F88" s="545"/>
      <c r="G88" s="545"/>
      <c r="H88" s="545"/>
      <c r="I88" s="546"/>
    </row>
    <row r="89" spans="4:9" ht="15.75">
      <c r="D89" s="102" t="s">
        <v>176</v>
      </c>
      <c r="E89" s="103" t="s">
        <v>15</v>
      </c>
      <c r="F89" s="33">
        <v>943.6</v>
      </c>
      <c r="G89" s="34">
        <f>F89*$I$10</f>
        <v>64169.517999999996</v>
      </c>
      <c r="H89" s="35">
        <f>F89-F89*$G$10</f>
        <v>754.88</v>
      </c>
      <c r="I89" s="36">
        <f t="shared" ref="I89" si="36">H89*I$10</f>
        <v>51335.614399999999</v>
      </c>
    </row>
    <row r="90" spans="4:9" ht="15.75">
      <c r="D90" s="18" t="s">
        <v>177</v>
      </c>
      <c r="E90" s="19" t="s">
        <v>15</v>
      </c>
      <c r="F90" s="28">
        <v>982.8</v>
      </c>
      <c r="G90" s="29">
        <f>F90*$I$10</f>
        <v>66835.313999999998</v>
      </c>
      <c r="H90" s="30">
        <f>F90-F90*$G$10</f>
        <v>786.24</v>
      </c>
      <c r="I90" s="37">
        <f t="shared" si="2"/>
        <v>53468.251199999999</v>
      </c>
    </row>
    <row r="91" spans="4:9" ht="15.75">
      <c r="D91" s="45" t="s">
        <v>178</v>
      </c>
      <c r="E91" s="46" t="s">
        <v>28</v>
      </c>
      <c r="F91" s="47">
        <v>1495.2</v>
      </c>
      <c r="G91" s="48">
        <f>F91*$I$10</f>
        <v>101681.076</v>
      </c>
      <c r="H91" s="49">
        <f>F91-F91*$G$10</f>
        <v>1196.1600000000001</v>
      </c>
      <c r="I91" s="54">
        <f t="shared" si="2"/>
        <v>81344.860799999995</v>
      </c>
    </row>
    <row r="92" spans="4:9" ht="16.5" thickBot="1">
      <c r="D92" s="45" t="s">
        <v>179</v>
      </c>
      <c r="E92" s="46" t="s">
        <v>30</v>
      </c>
      <c r="F92" s="47">
        <v>1671.6</v>
      </c>
      <c r="G92" s="48">
        <f>F92*$I$10</f>
        <v>113677.15799999998</v>
      </c>
      <c r="H92" s="49">
        <f>F92-F92*$G$10</f>
        <v>1337.28</v>
      </c>
      <c r="I92" s="54">
        <f t="shared" ref="I92" si="37">H92*I$10</f>
        <v>90941.726399999985</v>
      </c>
    </row>
    <row r="93" spans="4:9" ht="18.75" thickBot="1">
      <c r="D93" s="601" t="s">
        <v>186</v>
      </c>
      <c r="E93" s="602"/>
      <c r="F93" s="602"/>
      <c r="G93" s="602"/>
      <c r="H93" s="602"/>
      <c r="I93" s="603"/>
    </row>
    <row r="94" spans="4:9" ht="15.75">
      <c r="D94" s="104" t="s">
        <v>180</v>
      </c>
      <c r="E94" s="105" t="s">
        <v>184</v>
      </c>
      <c r="F94" s="106">
        <v>400.4</v>
      </c>
      <c r="G94" s="107">
        <f>F94*$I$10</f>
        <v>27229.201999999997</v>
      </c>
      <c r="H94" s="108">
        <f>F94-F94*$G$10</f>
        <v>320.32</v>
      </c>
      <c r="I94" s="109">
        <f t="shared" ref="I94:I97" si="38">H94*I$10</f>
        <v>21783.361599999997</v>
      </c>
    </row>
    <row r="95" spans="4:9" ht="15.75">
      <c r="D95" s="110" t="s">
        <v>181</v>
      </c>
      <c r="E95" s="111" t="s">
        <v>184</v>
      </c>
      <c r="F95" s="112">
        <v>431.2</v>
      </c>
      <c r="G95" s="113">
        <f>F95*$I$10</f>
        <v>29323.755999999998</v>
      </c>
      <c r="H95" s="114">
        <f>F95-F95*$G$10</f>
        <v>344.96</v>
      </c>
      <c r="I95" s="115">
        <f t="shared" si="38"/>
        <v>23459.004799999999</v>
      </c>
    </row>
    <row r="96" spans="4:9" ht="15.75">
      <c r="D96" s="116" t="s">
        <v>182</v>
      </c>
      <c r="E96" s="111" t="s">
        <v>184</v>
      </c>
      <c r="F96" s="112">
        <v>389</v>
      </c>
      <c r="G96" s="113">
        <f>F96*$I$10</f>
        <v>26453.945</v>
      </c>
      <c r="H96" s="114">
        <f>F96-F96*$G$10</f>
        <v>311.2</v>
      </c>
      <c r="I96" s="115">
        <f t="shared" si="38"/>
        <v>21163.155999999999</v>
      </c>
    </row>
    <row r="97" spans="3:9" ht="16.5" thickBot="1">
      <c r="D97" s="117" t="s">
        <v>183</v>
      </c>
      <c r="E97" s="118" t="s">
        <v>184</v>
      </c>
      <c r="F97" s="119">
        <v>708.4</v>
      </c>
      <c r="G97" s="120">
        <f>F97*$I$10</f>
        <v>48174.741999999998</v>
      </c>
      <c r="H97" s="121">
        <f>F97-F97*$G$10</f>
        <v>566.72</v>
      </c>
      <c r="I97" s="122">
        <f t="shared" si="38"/>
        <v>38539.793599999997</v>
      </c>
    </row>
    <row r="98" spans="3:9" ht="15.75" customHeight="1" thickBot="1">
      <c r="D98" s="604" t="s">
        <v>41</v>
      </c>
      <c r="E98" s="605"/>
      <c r="F98" s="605"/>
      <c r="G98" s="605"/>
      <c r="H98" s="605"/>
      <c r="I98" s="606"/>
    </row>
    <row r="99" spans="3:9" ht="15.75" customHeight="1">
      <c r="D99" s="50" t="s">
        <v>71</v>
      </c>
      <c r="E99" s="25" t="s">
        <v>36</v>
      </c>
      <c r="F99" s="42">
        <v>655.20000000000005</v>
      </c>
      <c r="G99" s="43">
        <f>F99*$I$10</f>
        <v>44556.875999999997</v>
      </c>
      <c r="H99" s="44">
        <f>F99-F99*$G$10</f>
        <v>524.16000000000008</v>
      </c>
      <c r="I99" s="53">
        <f t="shared" ref="I99:I100" si="39">H99*I$10</f>
        <v>35645.500800000002</v>
      </c>
    </row>
    <row r="100" spans="3:9" ht="14.25" customHeight="1">
      <c r="D100" s="27" t="s">
        <v>72</v>
      </c>
      <c r="E100" s="19" t="s">
        <v>38</v>
      </c>
      <c r="F100" s="28">
        <v>812</v>
      </c>
      <c r="G100" s="29">
        <f>F100*$I$10</f>
        <v>55220.06</v>
      </c>
      <c r="H100" s="30">
        <f>F100-F100*$G$10</f>
        <v>649.6</v>
      </c>
      <c r="I100" s="37">
        <f t="shared" si="39"/>
        <v>44176.047999999995</v>
      </c>
    </row>
    <row r="101" spans="3:9" ht="15.75">
      <c r="C101" s="22"/>
      <c r="D101" s="6" t="s">
        <v>42</v>
      </c>
      <c r="E101" s="7" t="s">
        <v>40</v>
      </c>
      <c r="F101" s="28">
        <v>1078</v>
      </c>
      <c r="G101" s="29">
        <f>F101*$I$10</f>
        <v>73309.39</v>
      </c>
      <c r="H101" s="30">
        <f>F101-F101*$G$10</f>
        <v>862.4</v>
      </c>
      <c r="I101" s="37">
        <f t="shared" si="2"/>
        <v>58647.511999999995</v>
      </c>
    </row>
    <row r="102" spans="3:9" ht="16.5" thickBot="1">
      <c r="C102" s="22"/>
      <c r="D102" s="598" t="s">
        <v>185</v>
      </c>
      <c r="E102" s="599"/>
      <c r="F102" s="599"/>
      <c r="G102" s="599"/>
      <c r="H102" s="599"/>
      <c r="I102" s="600"/>
    </row>
    <row r="103" spans="3:9" ht="15.75">
      <c r="D103" s="6" t="s">
        <v>43</v>
      </c>
      <c r="E103" s="7" t="s">
        <v>44</v>
      </c>
      <c r="F103" s="28">
        <v>1041.5999999999999</v>
      </c>
      <c r="G103" s="29">
        <f>F103*$I$10</f>
        <v>70834.007999999987</v>
      </c>
      <c r="H103" s="30">
        <f>F103-F103*$G$10</f>
        <v>833.28</v>
      </c>
      <c r="I103" s="37">
        <f t="shared" si="2"/>
        <v>56667.206399999995</v>
      </c>
    </row>
    <row r="104" spans="3:9" ht="15.75">
      <c r="D104" s="6" t="s">
        <v>45</v>
      </c>
      <c r="E104" s="100" t="s">
        <v>68</v>
      </c>
      <c r="F104" s="28">
        <v>1338.4</v>
      </c>
      <c r="G104" s="29">
        <f>F104*$I$10</f>
        <v>91017.892000000007</v>
      </c>
      <c r="H104" s="30">
        <f>F104-F104*$G$10</f>
        <v>1070.72</v>
      </c>
      <c r="I104" s="37">
        <f t="shared" si="2"/>
        <v>72814.313599999994</v>
      </c>
    </row>
    <row r="105" spans="3:9">
      <c r="D105" s="23" t="s">
        <v>58</v>
      </c>
      <c r="E105" s="100" t="s">
        <v>69</v>
      </c>
      <c r="F105" s="28">
        <v>1850</v>
      </c>
      <c r="G105" s="29">
        <f>F105*$I$10</f>
        <v>125809.24999999999</v>
      </c>
      <c r="H105" s="30">
        <f>F105-F105*$G$10</f>
        <v>1480</v>
      </c>
      <c r="I105" s="37">
        <f t="shared" si="2"/>
        <v>100647.4</v>
      </c>
    </row>
    <row r="106" spans="3:9" ht="16.5" thickBot="1">
      <c r="D106" s="51" t="s">
        <v>46</v>
      </c>
      <c r="E106" s="101" t="s">
        <v>70</v>
      </c>
      <c r="F106" s="47">
        <v>2063.6</v>
      </c>
      <c r="G106" s="48">
        <f>F106*$I$10</f>
        <v>140335.11799999999</v>
      </c>
      <c r="H106" s="49">
        <f>F106-F106*$G$10</f>
        <v>1650.8799999999999</v>
      </c>
      <c r="I106" s="54">
        <f t="shared" si="2"/>
        <v>112268.09439999999</v>
      </c>
    </row>
    <row r="107" spans="3:9" ht="19.5" thickBot="1">
      <c r="D107" s="607" t="s">
        <v>61</v>
      </c>
      <c r="E107" s="608"/>
      <c r="F107" s="608"/>
      <c r="G107" s="608"/>
      <c r="H107" s="608"/>
      <c r="I107" s="609"/>
    </row>
    <row r="108" spans="3:9" ht="15.75">
      <c r="D108" s="24" t="s">
        <v>47</v>
      </c>
      <c r="E108" s="25" t="s">
        <v>36</v>
      </c>
      <c r="F108" s="42">
        <v>831.9</v>
      </c>
      <c r="G108" s="43">
        <f>F108*$I$10</f>
        <v>56573.359499999991</v>
      </c>
      <c r="H108" s="44">
        <f>F108-F108*$G$10</f>
        <v>665.52</v>
      </c>
      <c r="I108" s="53">
        <f t="shared" ref="I108:I120" si="40">H108*I$10</f>
        <v>45258.687599999997</v>
      </c>
    </row>
    <row r="109" spans="3:9" ht="15.75">
      <c r="D109" s="18" t="s">
        <v>48</v>
      </c>
      <c r="E109" s="19" t="s">
        <v>38</v>
      </c>
      <c r="F109" s="28">
        <v>1178</v>
      </c>
      <c r="G109" s="29">
        <f>F109*$I$10</f>
        <v>80109.89</v>
      </c>
      <c r="H109" s="30">
        <f>F109-F109*$G$10</f>
        <v>942.4</v>
      </c>
      <c r="I109" s="37">
        <f t="shared" si="40"/>
        <v>64087.911999999997</v>
      </c>
    </row>
    <row r="110" spans="3:9" ht="15.75">
      <c r="D110" s="18" t="s">
        <v>49</v>
      </c>
      <c r="E110" s="19" t="s">
        <v>40</v>
      </c>
      <c r="F110" s="28">
        <v>1304.8</v>
      </c>
      <c r="G110" s="29">
        <f>F110*$I$10</f>
        <v>88732.923999999985</v>
      </c>
      <c r="H110" s="30">
        <f>F110-F110*$G$10</f>
        <v>1043.8399999999999</v>
      </c>
      <c r="I110" s="37">
        <f t="shared" si="40"/>
        <v>70986.339199999988</v>
      </c>
    </row>
    <row r="111" spans="3:9" ht="16.5" thickBot="1">
      <c r="D111" s="598" t="s">
        <v>187</v>
      </c>
      <c r="E111" s="599"/>
      <c r="F111" s="599"/>
      <c r="G111" s="599"/>
      <c r="H111" s="599"/>
      <c r="I111" s="600"/>
    </row>
    <row r="112" spans="3:9" ht="15.75">
      <c r="D112" s="18" t="s">
        <v>50</v>
      </c>
      <c r="E112" s="19" t="s">
        <v>44</v>
      </c>
      <c r="F112" s="28">
        <v>1391.6</v>
      </c>
      <c r="G112" s="29">
        <f>F112*$I$10</f>
        <v>94635.757999999987</v>
      </c>
      <c r="H112" s="30">
        <f>F112-F112*$G$10</f>
        <v>1113.28</v>
      </c>
      <c r="I112" s="37">
        <f t="shared" si="40"/>
        <v>75708.60639999999</v>
      </c>
    </row>
    <row r="113" spans="3:11" ht="15.75">
      <c r="D113" s="18" t="s">
        <v>51</v>
      </c>
      <c r="E113" s="19" t="s">
        <v>15</v>
      </c>
      <c r="F113" s="28">
        <v>1526</v>
      </c>
      <c r="G113" s="29">
        <f>F113*$I$10</f>
        <v>103775.62999999999</v>
      </c>
      <c r="H113" s="30">
        <f>F113-F113*$G$10</f>
        <v>1220.8</v>
      </c>
      <c r="I113" s="37">
        <f t="shared" si="40"/>
        <v>83020.503999999986</v>
      </c>
    </row>
    <row r="114" spans="3:11" ht="15.75">
      <c r="D114" s="18" t="s">
        <v>52</v>
      </c>
      <c r="E114" s="19" t="s">
        <v>28</v>
      </c>
      <c r="F114" s="28">
        <v>2298.8000000000002</v>
      </c>
      <c r="G114" s="29">
        <f>F114*$I$10</f>
        <v>156329.894</v>
      </c>
      <c r="H114" s="30">
        <f>F114-F114*$G$10</f>
        <v>1839.0400000000002</v>
      </c>
      <c r="I114" s="37">
        <f t="shared" si="40"/>
        <v>125063.9152</v>
      </c>
    </row>
    <row r="115" spans="3:11" ht="16.5" thickBot="1">
      <c r="D115" s="45" t="s">
        <v>53</v>
      </c>
      <c r="E115" s="46" t="s">
        <v>30</v>
      </c>
      <c r="F115" s="47">
        <v>2651.6</v>
      </c>
      <c r="G115" s="48">
        <f>F115*$I$10</f>
        <v>180322.05799999999</v>
      </c>
      <c r="H115" s="49">
        <f>F115-F115*$G$10</f>
        <v>2121.2799999999997</v>
      </c>
      <c r="I115" s="54">
        <f t="shared" si="40"/>
        <v>144257.64639999997</v>
      </c>
    </row>
    <row r="116" spans="3:11" ht="19.5" thickBot="1">
      <c r="D116" s="607" t="s">
        <v>54</v>
      </c>
      <c r="E116" s="608"/>
      <c r="F116" s="608"/>
      <c r="G116" s="608"/>
      <c r="H116" s="608"/>
      <c r="I116" s="609"/>
    </row>
    <row r="117" spans="3:11" ht="15.75">
      <c r="D117" s="24" t="s">
        <v>55</v>
      </c>
      <c r="E117" s="52" t="s">
        <v>296</v>
      </c>
      <c r="F117" s="42">
        <v>109.2</v>
      </c>
      <c r="G117" s="43">
        <f>F117*$I$10</f>
        <v>7426.1459999999997</v>
      </c>
      <c r="H117" s="44">
        <f>F117-F117*$G$10</f>
        <v>87.36</v>
      </c>
      <c r="I117" s="53">
        <f t="shared" si="40"/>
        <v>5940.9168</v>
      </c>
    </row>
    <row r="118" spans="3:11" ht="15.75">
      <c r="D118" s="18" t="s">
        <v>56</v>
      </c>
      <c r="E118" s="31" t="s">
        <v>297</v>
      </c>
      <c r="F118" s="28">
        <v>163.80000000000001</v>
      </c>
      <c r="G118" s="29">
        <f>F118*$I$10</f>
        <v>11139.218999999999</v>
      </c>
      <c r="H118" s="30">
        <f>F118-F118*$G$10</f>
        <v>131.04000000000002</v>
      </c>
      <c r="I118" s="37">
        <f t="shared" si="40"/>
        <v>8911.3752000000004</v>
      </c>
    </row>
    <row r="119" spans="3:11" ht="16.5" thickBot="1">
      <c r="D119" s="16" t="s">
        <v>57</v>
      </c>
      <c r="E119" s="32" t="s">
        <v>298</v>
      </c>
      <c r="F119" s="28">
        <v>218.4</v>
      </c>
      <c r="G119" s="29">
        <f>F119*$I$10</f>
        <v>14852.291999999999</v>
      </c>
      <c r="H119" s="30">
        <f>F119-F119*$G$10</f>
        <v>174.72</v>
      </c>
      <c r="I119" s="37">
        <f t="shared" si="40"/>
        <v>11881.8336</v>
      </c>
    </row>
    <row r="120" spans="3:11" ht="16.5" thickBot="1">
      <c r="D120" s="45" t="s">
        <v>73</v>
      </c>
      <c r="E120" s="20" t="s">
        <v>299</v>
      </c>
      <c r="F120" s="47">
        <v>426.4</v>
      </c>
      <c r="G120" s="48">
        <f>F120*$I$10</f>
        <v>28997.331999999995</v>
      </c>
      <c r="H120" s="49">
        <f>F120-F120*$G$10</f>
        <v>341.12</v>
      </c>
      <c r="I120" s="54">
        <f t="shared" si="40"/>
        <v>23197.865599999997</v>
      </c>
    </row>
    <row r="121" spans="3:11">
      <c r="D121" s="594"/>
      <c r="E121" s="594"/>
      <c r="F121" s="594"/>
      <c r="G121" s="594"/>
      <c r="H121" s="594"/>
      <c r="I121" s="594"/>
    </row>
    <row r="122" spans="3:11" ht="15.75" thickBot="1">
      <c r="G122" s="3"/>
      <c r="H122" s="26"/>
    </row>
    <row r="123" spans="3:11" ht="15" customHeight="1">
      <c r="C123" s="3"/>
      <c r="D123" s="588" t="s">
        <v>79</v>
      </c>
      <c r="E123" s="589"/>
      <c r="F123" s="589"/>
      <c r="G123" s="589"/>
      <c r="H123" s="589"/>
      <c r="I123" s="589"/>
      <c r="J123" s="589"/>
      <c r="K123" s="590"/>
    </row>
    <row r="124" spans="3:11" ht="15.75" thickBot="1">
      <c r="D124" s="591"/>
      <c r="E124" s="592"/>
      <c r="F124" s="592"/>
      <c r="G124" s="592"/>
      <c r="H124" s="592"/>
      <c r="I124" s="592"/>
      <c r="J124" s="592"/>
      <c r="K124" s="593"/>
    </row>
    <row r="125" spans="3:11" ht="36.75" thickBot="1">
      <c r="D125" s="124" t="s">
        <v>142</v>
      </c>
      <c r="E125" s="583" t="s">
        <v>143</v>
      </c>
      <c r="F125" s="583"/>
      <c r="G125" s="583"/>
      <c r="H125" s="583"/>
      <c r="I125" s="584"/>
      <c r="J125" s="125" t="s">
        <v>144</v>
      </c>
      <c r="K125" s="126" t="s">
        <v>80</v>
      </c>
    </row>
    <row r="126" spans="3:11" ht="23.25">
      <c r="D126" s="123" t="s">
        <v>81</v>
      </c>
      <c r="E126" s="68" t="s">
        <v>82</v>
      </c>
      <c r="F126" s="69"/>
      <c r="G126" s="69"/>
      <c r="H126" s="70"/>
      <c r="I126" s="70"/>
      <c r="J126" s="71"/>
      <c r="K126" s="72"/>
    </row>
    <row r="127" spans="3:11" ht="18">
      <c r="D127" s="67"/>
      <c r="E127" s="68" t="s">
        <v>83</v>
      </c>
      <c r="F127" s="69"/>
      <c r="G127" s="69"/>
      <c r="H127" s="70"/>
      <c r="I127" s="70"/>
      <c r="J127" s="71"/>
      <c r="K127" s="72"/>
    </row>
    <row r="128" spans="3:11" ht="18">
      <c r="D128" s="73"/>
      <c r="E128" s="68" t="s">
        <v>84</v>
      </c>
      <c r="F128" s="69"/>
      <c r="G128" s="69" t="s">
        <v>85</v>
      </c>
      <c r="H128" s="70"/>
      <c r="I128" s="70"/>
      <c r="J128" s="71"/>
      <c r="K128" s="74"/>
    </row>
    <row r="129" spans="4:11" ht="18">
      <c r="D129" s="73"/>
      <c r="E129" s="68" t="s">
        <v>86</v>
      </c>
      <c r="F129" s="69"/>
      <c r="G129" s="69"/>
      <c r="H129" s="70"/>
      <c r="I129" s="70"/>
      <c r="J129" s="75"/>
      <c r="K129" s="76"/>
    </row>
    <row r="130" spans="4:11" ht="18">
      <c r="D130" s="73"/>
      <c r="E130" s="68" t="s">
        <v>87</v>
      </c>
      <c r="F130" s="69"/>
      <c r="G130" s="69"/>
      <c r="H130" s="70"/>
      <c r="I130" s="70"/>
      <c r="J130" s="75"/>
      <c r="K130" s="76"/>
    </row>
    <row r="131" spans="4:11" ht="18">
      <c r="D131" s="73"/>
      <c r="E131" s="68" t="s">
        <v>300</v>
      </c>
      <c r="F131" s="69"/>
      <c r="G131" s="69"/>
      <c r="H131" s="70"/>
      <c r="I131" s="70" t="s">
        <v>88</v>
      </c>
      <c r="J131" s="75" t="s">
        <v>89</v>
      </c>
      <c r="K131" s="77">
        <v>2548</v>
      </c>
    </row>
    <row r="132" spans="4:11" ht="18">
      <c r="D132" s="73"/>
      <c r="E132" s="68" t="s">
        <v>90</v>
      </c>
      <c r="F132" s="69"/>
      <c r="G132" s="69"/>
      <c r="H132" s="70"/>
      <c r="I132" s="70"/>
      <c r="J132" s="75"/>
      <c r="K132" s="76"/>
    </row>
    <row r="133" spans="4:11" ht="18">
      <c r="D133" s="73"/>
      <c r="E133" s="68" t="s">
        <v>91</v>
      </c>
      <c r="F133" s="69"/>
      <c r="G133" s="69"/>
      <c r="H133" s="70"/>
      <c r="I133" s="70"/>
      <c r="J133" s="75"/>
      <c r="K133" s="76"/>
    </row>
    <row r="134" spans="4:11" ht="18">
      <c r="D134" s="73"/>
      <c r="E134" s="68" t="s">
        <v>92</v>
      </c>
      <c r="F134" s="69"/>
      <c r="G134" s="69"/>
      <c r="H134" s="70"/>
      <c r="I134" s="70"/>
      <c r="J134" s="75"/>
      <c r="K134" s="76"/>
    </row>
    <row r="135" spans="4:11" ht="18">
      <c r="D135" s="73"/>
      <c r="E135" s="68" t="s">
        <v>93</v>
      </c>
      <c r="F135" s="69"/>
      <c r="G135" s="69"/>
      <c r="H135" s="70"/>
      <c r="I135" s="70"/>
      <c r="J135" s="75"/>
      <c r="K135" s="76"/>
    </row>
    <row r="136" spans="4:11" ht="18">
      <c r="D136" s="73"/>
      <c r="E136" s="68" t="s">
        <v>94</v>
      </c>
      <c r="F136" s="69"/>
      <c r="G136" s="69"/>
      <c r="H136" s="70"/>
      <c r="I136" s="70"/>
      <c r="J136" s="75"/>
      <c r="K136" s="76"/>
    </row>
    <row r="137" spans="4:11" ht="20.25">
      <c r="D137" s="73"/>
      <c r="E137" s="68" t="s">
        <v>95</v>
      </c>
      <c r="F137" s="78"/>
      <c r="G137" s="78"/>
      <c r="H137" s="79"/>
      <c r="I137" s="70"/>
      <c r="J137" s="75"/>
      <c r="K137" s="76"/>
    </row>
    <row r="138" spans="4:11" ht="18">
      <c r="D138" s="73"/>
      <c r="E138" s="68" t="s">
        <v>96</v>
      </c>
      <c r="F138" s="69"/>
      <c r="G138" s="80"/>
      <c r="H138" s="70"/>
      <c r="I138" s="70"/>
      <c r="J138" s="75"/>
      <c r="K138" s="76"/>
    </row>
    <row r="139" spans="4:11" ht="18.75" thickBot="1">
      <c r="D139" s="81"/>
      <c r="E139" s="82" t="s">
        <v>97</v>
      </c>
      <c r="F139" s="83"/>
      <c r="G139" s="83"/>
      <c r="H139" s="84"/>
      <c r="I139" s="84"/>
      <c r="J139" s="85"/>
      <c r="K139" s="86"/>
    </row>
    <row r="140" spans="4:11" ht="36.75" thickBot="1">
      <c r="D140" s="97" t="s">
        <v>142</v>
      </c>
      <c r="E140" s="587" t="s">
        <v>143</v>
      </c>
      <c r="F140" s="583"/>
      <c r="G140" s="583"/>
      <c r="H140" s="583"/>
      <c r="I140" s="584"/>
      <c r="J140" s="98" t="s">
        <v>144</v>
      </c>
      <c r="K140" s="99" t="s">
        <v>80</v>
      </c>
    </row>
    <row r="141" spans="4:11" ht="23.25">
      <c r="D141" s="62" t="s">
        <v>98</v>
      </c>
      <c r="E141" s="87" t="s">
        <v>99</v>
      </c>
      <c r="F141" s="63"/>
      <c r="G141" s="63"/>
      <c r="H141" s="64"/>
      <c r="I141" s="64"/>
      <c r="J141" s="65"/>
      <c r="K141" s="66"/>
    </row>
    <row r="142" spans="4:11" ht="18">
      <c r="D142" s="67"/>
      <c r="E142" s="88" t="s">
        <v>100</v>
      </c>
      <c r="F142" s="69"/>
      <c r="G142" s="69"/>
      <c r="H142" s="70"/>
      <c r="I142" s="70"/>
      <c r="J142" s="71"/>
      <c r="K142" s="72"/>
    </row>
    <row r="143" spans="4:11" ht="18">
      <c r="D143" s="73"/>
      <c r="E143" s="88" t="s">
        <v>101</v>
      </c>
      <c r="F143" s="69"/>
      <c r="G143" s="69"/>
      <c r="H143" s="70"/>
      <c r="I143" s="70"/>
      <c r="J143" s="71"/>
      <c r="K143" s="74"/>
    </row>
    <row r="144" spans="4:11" ht="18">
      <c r="D144" s="73"/>
      <c r="E144" s="88" t="s">
        <v>102</v>
      </c>
      <c r="F144" s="69"/>
      <c r="G144" s="69"/>
      <c r="H144" s="70"/>
      <c r="I144" s="70"/>
      <c r="J144" s="75"/>
      <c r="K144" s="76"/>
    </row>
    <row r="145" spans="4:11" ht="18">
      <c r="D145" s="73"/>
      <c r="E145" s="88" t="s">
        <v>103</v>
      </c>
      <c r="F145" s="69"/>
      <c r="G145" s="69"/>
      <c r="H145" s="70"/>
      <c r="I145" s="70"/>
      <c r="J145" s="75"/>
      <c r="K145" s="76"/>
    </row>
    <row r="146" spans="4:11" ht="18">
      <c r="D146" s="73"/>
      <c r="E146" s="88" t="s">
        <v>301</v>
      </c>
      <c r="F146" s="69"/>
      <c r="G146" s="69"/>
      <c r="H146" s="70"/>
      <c r="I146" s="70"/>
      <c r="J146" s="75"/>
      <c r="K146" s="89"/>
    </row>
    <row r="147" spans="4:11" ht="18">
      <c r="D147" s="73"/>
      <c r="E147" s="88" t="s">
        <v>104</v>
      </c>
      <c r="F147" s="69"/>
      <c r="G147" s="69"/>
      <c r="H147" s="70"/>
      <c r="I147" s="70"/>
      <c r="J147" s="75"/>
      <c r="K147" s="76"/>
    </row>
    <row r="148" spans="4:11" ht="18">
      <c r="D148" s="73"/>
      <c r="E148" s="88" t="s">
        <v>105</v>
      </c>
      <c r="F148" s="69"/>
      <c r="G148" s="69"/>
      <c r="H148" s="70"/>
      <c r="I148" s="70" t="s">
        <v>88</v>
      </c>
      <c r="J148" s="75" t="s">
        <v>106</v>
      </c>
      <c r="K148" s="77">
        <v>3500</v>
      </c>
    </row>
    <row r="149" spans="4:11" ht="18">
      <c r="D149" s="73"/>
      <c r="E149" s="88" t="s">
        <v>107</v>
      </c>
      <c r="F149" s="69"/>
      <c r="G149" s="69"/>
      <c r="H149" s="70"/>
      <c r="I149" s="70"/>
      <c r="J149" s="75"/>
      <c r="K149" s="76"/>
    </row>
    <row r="150" spans="4:11" ht="18">
      <c r="D150" s="73"/>
      <c r="E150" s="88" t="s">
        <v>108</v>
      </c>
      <c r="F150" s="69"/>
      <c r="G150" s="69"/>
      <c r="H150" s="70"/>
      <c r="I150" s="70"/>
      <c r="J150" s="75"/>
      <c r="K150" s="76"/>
    </row>
    <row r="151" spans="4:11" ht="18">
      <c r="D151" s="73"/>
      <c r="E151" s="88" t="s">
        <v>94</v>
      </c>
      <c r="F151" s="69"/>
      <c r="G151" s="69"/>
      <c r="H151" s="70"/>
      <c r="I151" s="70"/>
      <c r="J151" s="75"/>
      <c r="K151" s="76"/>
    </row>
    <row r="152" spans="4:11" ht="20.25">
      <c r="D152" s="73"/>
      <c r="E152" s="78" t="s">
        <v>95</v>
      </c>
      <c r="F152" s="78"/>
      <c r="G152" s="90"/>
      <c r="H152" s="79"/>
      <c r="I152" s="70"/>
      <c r="J152" s="75"/>
      <c r="K152" s="76"/>
    </row>
    <row r="153" spans="4:11" ht="18">
      <c r="D153" s="73"/>
      <c r="E153" s="69" t="s">
        <v>109</v>
      </c>
      <c r="F153" s="69"/>
      <c r="G153" s="90"/>
      <c r="H153" s="70"/>
      <c r="I153" s="70"/>
      <c r="J153" s="75"/>
      <c r="K153" s="76"/>
    </row>
    <row r="154" spans="4:11" ht="18">
      <c r="D154" s="73"/>
      <c r="E154" s="69" t="s">
        <v>110</v>
      </c>
      <c r="F154" s="69"/>
      <c r="G154" s="90"/>
      <c r="H154" s="70"/>
      <c r="I154" s="70"/>
      <c r="J154" s="75"/>
      <c r="K154" s="76"/>
    </row>
    <row r="155" spans="4:11" ht="21" thickBot="1">
      <c r="D155" s="81"/>
      <c r="E155" s="91" t="s">
        <v>111</v>
      </c>
      <c r="F155" s="83"/>
      <c r="G155" s="83"/>
      <c r="H155" s="84"/>
      <c r="I155" s="84"/>
      <c r="J155" s="85"/>
      <c r="K155" s="86"/>
    </row>
    <row r="156" spans="4:11" ht="36.75" thickBot="1">
      <c r="D156" s="97" t="s">
        <v>142</v>
      </c>
      <c r="E156" s="587" t="s">
        <v>143</v>
      </c>
      <c r="F156" s="583"/>
      <c r="G156" s="583"/>
      <c r="H156" s="583"/>
      <c r="I156" s="584"/>
      <c r="J156" s="98" t="s">
        <v>144</v>
      </c>
      <c r="K156" s="99" t="s">
        <v>80</v>
      </c>
    </row>
    <row r="157" spans="4:11" ht="23.25">
      <c r="D157" s="62" t="s">
        <v>112</v>
      </c>
      <c r="E157" s="87" t="s">
        <v>113</v>
      </c>
      <c r="F157" s="63"/>
      <c r="G157" s="63"/>
      <c r="H157" s="64"/>
      <c r="I157" s="64"/>
      <c r="J157" s="65"/>
      <c r="K157" s="66"/>
    </row>
    <row r="158" spans="4:11" ht="18">
      <c r="D158" s="67"/>
      <c r="E158" s="88" t="s">
        <v>114</v>
      </c>
      <c r="F158" s="69"/>
      <c r="G158" s="69"/>
      <c r="H158" s="70"/>
      <c r="I158" s="70"/>
      <c r="J158" s="71"/>
      <c r="K158" s="72"/>
    </row>
    <row r="159" spans="4:11" ht="18">
      <c r="D159" s="73"/>
      <c r="E159" s="88" t="s">
        <v>115</v>
      </c>
      <c r="F159" s="69"/>
      <c r="G159" s="69"/>
      <c r="H159" s="70"/>
      <c r="I159" s="70"/>
      <c r="J159" s="71"/>
      <c r="K159" s="74"/>
    </row>
    <row r="160" spans="4:11" ht="18">
      <c r="D160" s="73"/>
      <c r="E160" s="88" t="s">
        <v>102</v>
      </c>
      <c r="F160" s="69"/>
      <c r="G160" s="69"/>
      <c r="H160" s="70"/>
      <c r="I160" s="70"/>
      <c r="J160" s="75"/>
      <c r="K160" s="76"/>
    </row>
    <row r="161" spans="4:11" ht="18">
      <c r="D161" s="73"/>
      <c r="E161" s="88" t="s">
        <v>116</v>
      </c>
      <c r="F161" s="69"/>
      <c r="G161" s="69"/>
      <c r="H161" s="70"/>
      <c r="I161" s="70"/>
      <c r="J161" s="75"/>
      <c r="K161" s="76"/>
    </row>
    <row r="162" spans="4:11" ht="18">
      <c r="D162" s="73"/>
      <c r="E162" s="88" t="s">
        <v>302</v>
      </c>
      <c r="F162" s="69"/>
      <c r="G162" s="69"/>
      <c r="H162" s="70"/>
      <c r="I162" s="70"/>
      <c r="J162" s="75"/>
      <c r="K162" s="89"/>
    </row>
    <row r="163" spans="4:11" ht="18">
      <c r="D163" s="73"/>
      <c r="E163" s="88" t="s">
        <v>104</v>
      </c>
      <c r="F163" s="69"/>
      <c r="G163" s="69"/>
      <c r="H163" s="70"/>
      <c r="I163" s="70"/>
      <c r="J163" s="75"/>
      <c r="K163" s="76"/>
    </row>
    <row r="164" spans="4:11" ht="18">
      <c r="D164" s="73"/>
      <c r="E164" s="88" t="s">
        <v>105</v>
      </c>
      <c r="F164" s="69"/>
      <c r="G164" s="69"/>
      <c r="H164" s="70"/>
      <c r="I164" s="70" t="s">
        <v>117</v>
      </c>
      <c r="J164" s="75" t="s">
        <v>118</v>
      </c>
      <c r="K164" s="77">
        <v>3696</v>
      </c>
    </row>
    <row r="165" spans="4:11" ht="18">
      <c r="D165" s="73"/>
      <c r="E165" s="88" t="s">
        <v>119</v>
      </c>
      <c r="F165" s="69"/>
      <c r="G165" s="69"/>
      <c r="H165" s="70"/>
      <c r="I165" s="70"/>
      <c r="J165" s="75"/>
      <c r="K165" s="76"/>
    </row>
    <row r="166" spans="4:11" ht="18">
      <c r="D166" s="73"/>
      <c r="E166" s="88" t="s">
        <v>120</v>
      </c>
      <c r="F166" s="69"/>
      <c r="G166" s="69"/>
      <c r="H166" s="70"/>
      <c r="I166" s="70"/>
      <c r="J166" s="75"/>
      <c r="K166" s="76"/>
    </row>
    <row r="167" spans="4:11" ht="18">
      <c r="D167" s="73"/>
      <c r="E167" s="88" t="s">
        <v>94</v>
      </c>
      <c r="F167" s="69"/>
      <c r="G167" s="69"/>
      <c r="H167" s="70"/>
      <c r="I167" s="70"/>
      <c r="J167" s="75"/>
      <c r="K167" s="76"/>
    </row>
    <row r="168" spans="4:11" ht="20.25">
      <c r="D168" s="73"/>
      <c r="E168" s="78" t="s">
        <v>95</v>
      </c>
      <c r="F168" s="78"/>
      <c r="G168" s="90"/>
      <c r="H168" s="79"/>
      <c r="I168" s="70"/>
      <c r="J168" s="75"/>
      <c r="K168" s="76"/>
    </row>
    <row r="169" spans="4:11" ht="18">
      <c r="D169" s="73"/>
      <c r="E169" s="69" t="s">
        <v>109</v>
      </c>
      <c r="F169" s="69"/>
      <c r="G169" s="90"/>
      <c r="H169" s="70"/>
      <c r="I169" s="70"/>
      <c r="J169" s="75"/>
      <c r="K169" s="76"/>
    </row>
    <row r="170" spans="4:11" ht="18">
      <c r="D170" s="73"/>
      <c r="E170" s="69" t="s">
        <v>110</v>
      </c>
      <c r="F170" s="69"/>
      <c r="G170" s="90"/>
      <c r="H170" s="70"/>
      <c r="I170" s="70"/>
      <c r="J170" s="75"/>
      <c r="K170" s="76"/>
    </row>
    <row r="171" spans="4:11" ht="21" thickBot="1">
      <c r="D171" s="81"/>
      <c r="E171" s="91" t="s">
        <v>121</v>
      </c>
      <c r="F171" s="83"/>
      <c r="G171" s="83"/>
      <c r="H171" s="84"/>
      <c r="I171" s="84"/>
      <c r="J171" s="85"/>
      <c r="K171" s="86"/>
    </row>
    <row r="172" spans="4:11" ht="21" thickBot="1">
      <c r="D172" s="81"/>
      <c r="E172" s="91"/>
      <c r="F172" s="83"/>
      <c r="G172" s="83"/>
      <c r="H172" s="84"/>
      <c r="I172" s="84"/>
      <c r="J172" s="92"/>
      <c r="K172" s="93"/>
    </row>
    <row r="173" spans="4:11" ht="23.25">
      <c r="D173" s="62" t="s">
        <v>122</v>
      </c>
      <c r="E173" s="87" t="s">
        <v>123</v>
      </c>
      <c r="F173" s="63"/>
      <c r="G173" s="63"/>
      <c r="H173" s="64"/>
      <c r="I173" s="64"/>
      <c r="J173" s="65"/>
      <c r="K173" s="66"/>
    </row>
    <row r="174" spans="4:11" ht="18">
      <c r="D174" s="67"/>
      <c r="E174" s="88" t="s">
        <v>124</v>
      </c>
      <c r="F174" s="69"/>
      <c r="G174" s="69"/>
      <c r="H174" s="70"/>
      <c r="I174" s="70"/>
      <c r="J174" s="71"/>
      <c r="K174" s="72"/>
    </row>
    <row r="175" spans="4:11" ht="18">
      <c r="D175" s="73"/>
      <c r="E175" s="88" t="s">
        <v>115</v>
      </c>
      <c r="F175" s="69"/>
      <c r="G175" s="69"/>
      <c r="H175" s="70"/>
      <c r="I175" s="70"/>
      <c r="J175" s="71"/>
      <c r="K175" s="74"/>
    </row>
    <row r="176" spans="4:11" ht="18">
      <c r="D176" s="73"/>
      <c r="E176" s="88" t="s">
        <v>125</v>
      </c>
      <c r="F176" s="69"/>
      <c r="G176" s="69"/>
      <c r="H176" s="70"/>
      <c r="I176" s="70"/>
      <c r="J176" s="75"/>
      <c r="K176" s="76"/>
    </row>
    <row r="177" spans="4:11" ht="18">
      <c r="D177" s="73"/>
      <c r="E177" s="88" t="s">
        <v>126</v>
      </c>
      <c r="F177" s="69"/>
      <c r="G177" s="69"/>
      <c r="H177" s="70"/>
      <c r="I177" s="70"/>
      <c r="J177" s="75"/>
      <c r="K177" s="76"/>
    </row>
    <row r="178" spans="4:11" ht="18">
      <c r="D178" s="73"/>
      <c r="E178" s="88" t="s">
        <v>303</v>
      </c>
      <c r="F178" s="69"/>
      <c r="G178" s="69"/>
      <c r="H178" s="70"/>
      <c r="I178" s="70"/>
      <c r="J178" s="75"/>
      <c r="K178" s="89"/>
    </row>
    <row r="179" spans="4:11" ht="18">
      <c r="D179" s="73"/>
      <c r="E179" s="88" t="s">
        <v>127</v>
      </c>
      <c r="F179" s="69"/>
      <c r="G179" s="69"/>
      <c r="H179" s="70"/>
      <c r="I179" s="70"/>
      <c r="J179" s="75"/>
      <c r="K179" s="76"/>
    </row>
    <row r="180" spans="4:11" ht="18">
      <c r="D180" s="73"/>
      <c r="E180" s="88" t="s">
        <v>128</v>
      </c>
      <c r="F180" s="69"/>
      <c r="G180" s="69"/>
      <c r="H180" s="70"/>
      <c r="I180" s="70" t="s">
        <v>117</v>
      </c>
      <c r="J180" s="75" t="s">
        <v>129</v>
      </c>
      <c r="K180" s="77">
        <v>4844</v>
      </c>
    </row>
    <row r="181" spans="4:11" ht="18">
      <c r="D181" s="73"/>
      <c r="E181" s="88" t="s">
        <v>119</v>
      </c>
      <c r="F181" s="69"/>
      <c r="G181" s="69"/>
      <c r="H181" s="70"/>
      <c r="I181" s="70"/>
      <c r="J181" s="75"/>
      <c r="K181" s="76"/>
    </row>
    <row r="182" spans="4:11" ht="15" customHeight="1">
      <c r="D182" s="73"/>
      <c r="E182" s="585" t="s">
        <v>130</v>
      </c>
      <c r="F182" s="585"/>
      <c r="G182" s="585"/>
      <c r="H182" s="585"/>
      <c r="I182" s="586"/>
      <c r="J182" s="75"/>
      <c r="K182" s="76"/>
    </row>
    <row r="183" spans="4:11" ht="18">
      <c r="D183" s="73"/>
      <c r="E183" s="88" t="s">
        <v>94</v>
      </c>
      <c r="F183" s="69"/>
      <c r="G183" s="69"/>
      <c r="H183" s="70"/>
      <c r="I183" s="70"/>
      <c r="J183" s="75"/>
      <c r="K183" s="76"/>
    </row>
    <row r="184" spans="4:11" ht="20.25">
      <c r="D184" s="73"/>
      <c r="E184" s="78" t="s">
        <v>95</v>
      </c>
      <c r="F184" s="78"/>
      <c r="G184" s="90" t="s">
        <v>131</v>
      </c>
      <c r="H184" s="79"/>
      <c r="I184" s="70"/>
      <c r="J184" s="75"/>
      <c r="K184" s="76"/>
    </row>
    <row r="185" spans="4:11" ht="18">
      <c r="D185" s="73"/>
      <c r="E185" s="69" t="s">
        <v>132</v>
      </c>
      <c r="F185" s="69"/>
      <c r="G185" s="90" t="s">
        <v>133</v>
      </c>
      <c r="H185" s="70"/>
      <c r="I185" s="70"/>
      <c r="J185" s="75"/>
      <c r="K185" s="76"/>
    </row>
    <row r="186" spans="4:11" ht="18">
      <c r="D186" s="73"/>
      <c r="E186" s="69" t="s">
        <v>134</v>
      </c>
      <c r="F186" s="69"/>
      <c r="G186" s="90" t="s">
        <v>135</v>
      </c>
      <c r="H186" s="70"/>
      <c r="I186" s="70"/>
      <c r="J186" s="75"/>
      <c r="K186" s="76"/>
    </row>
    <row r="187" spans="4:11" ht="18">
      <c r="D187" s="73"/>
      <c r="E187" s="69" t="s">
        <v>136</v>
      </c>
      <c r="F187" s="69"/>
      <c r="G187" s="90" t="s">
        <v>137</v>
      </c>
      <c r="H187" s="70"/>
      <c r="I187" s="70"/>
      <c r="J187" s="75"/>
      <c r="K187" s="76"/>
    </row>
    <row r="188" spans="4:11" ht="18">
      <c r="D188" s="73"/>
      <c r="E188" s="69" t="s">
        <v>138</v>
      </c>
      <c r="F188" s="69"/>
      <c r="G188" s="90" t="s">
        <v>139</v>
      </c>
      <c r="H188" s="70"/>
      <c r="I188" s="70"/>
      <c r="J188" s="75"/>
      <c r="K188" s="76"/>
    </row>
    <row r="189" spans="4:11" ht="21" thickBot="1">
      <c r="D189" s="81"/>
      <c r="E189" s="91" t="s">
        <v>140</v>
      </c>
      <c r="F189" s="83"/>
      <c r="G189" s="83"/>
      <c r="H189" s="84"/>
      <c r="I189" s="84"/>
      <c r="J189" s="85"/>
      <c r="K189" s="86"/>
    </row>
  </sheetData>
  <mergeCells count="36">
    <mergeCell ref="D121:I121"/>
    <mergeCell ref="D87:I87"/>
    <mergeCell ref="D88:I88"/>
    <mergeCell ref="D102:I102"/>
    <mergeCell ref="D93:I93"/>
    <mergeCell ref="D111:I111"/>
    <mergeCell ref="D98:I98"/>
    <mergeCell ref="D107:I107"/>
    <mergeCell ref="D116:I116"/>
    <mergeCell ref="E125:I125"/>
    <mergeCell ref="E182:I182"/>
    <mergeCell ref="E140:I140"/>
    <mergeCell ref="E156:I156"/>
    <mergeCell ref="D123:K124"/>
    <mergeCell ref="E3:I3"/>
    <mergeCell ref="D36:I36"/>
    <mergeCell ref="D12:I12"/>
    <mergeCell ref="D9:D11"/>
    <mergeCell ref="E9:E11"/>
    <mergeCell ref="F9:F11"/>
    <mergeCell ref="D8:F8"/>
    <mergeCell ref="G8:I8"/>
    <mergeCell ref="D7:I7"/>
    <mergeCell ref="E6:I6"/>
    <mergeCell ref="D31:I31"/>
    <mergeCell ref="E5:I5"/>
    <mergeCell ref="D21:I21"/>
    <mergeCell ref="D82:I82"/>
    <mergeCell ref="D81:I81"/>
    <mergeCell ref="D45:I45"/>
    <mergeCell ref="D50:I50"/>
    <mergeCell ref="D54:I54"/>
    <mergeCell ref="D55:I55"/>
    <mergeCell ref="D65:I65"/>
    <mergeCell ref="D75:I75"/>
    <mergeCell ref="D76:I76"/>
  </mergeCells>
  <hyperlinks>
    <hyperlink ref="D40" r:id="rId1" tooltip="EV 500 75 F42 TP3" display="http://www.tesy.com/bg/products/visokoobemni_bojleri_i_buferni_sydove/buferni_sydove/buferni_sydove_za_bitova_topla_voda/ev_500_75_f42_tp3/"/>
    <hyperlink ref="D41" r:id="rId2" tooltip="ЕV 800 99 F43 P4" display="http://www.tesy.com/bg/products/visokoobemni_bojleri_i_buferni_sydove/buferni_sydove/buferni_sydove_za_bitova_topla_voda/ev_800_99_f43_p4/"/>
    <hyperlink ref="D42" r:id="rId3" tooltip="ЕV 800 99 F43 P4" display="http://www.tesy.com/bg/products/visokoobemni_bojleri_i_buferni_sydove/buferni_sydove/buferni_sydove_za_bitova_topla_voda/ev_800_99_f43_p4/"/>
    <hyperlink ref="D39" r:id="rId4" tooltip="EV 500 75 F42 TP3" display="http://www.tesy.com/bg/products/visokoobemni_bojleri_i_buferni_sydove/buferni_sydove/buferni_sydove_za_bitova_topla_voda/ev_500_75_f42_tp3/"/>
    <hyperlink ref="D43" r:id="rId5" tooltip="ЕV 800 99 F43 P4" display="http://www.tesy.com/bg/products/visokoobemni_bojleri_i_buferni_sydove/buferni_sydove/buferni_sydove_za_bitova_topla_voda/ev_800_99_f43_p4/"/>
    <hyperlink ref="D44" r:id="rId6" tooltip="ЕV 800 99 F43 P4" display="http://www.tesy.com/bg/products/visokoobemni_bojleri_i_buferni_sydove/buferni_sydove/buferni_sydove_za_bitova_topla_voda/ev_800_99_f43_p4/"/>
    <hyperlink ref="D6" r:id="rId7"/>
  </hyperlinks>
  <pageMargins left="0.70866141732283472" right="0.70866141732283472" top="0.74803149606299213" bottom="0.74803149606299213" header="0.31496062992125984" footer="0.31496062992125984"/>
  <pageSetup paperSize="9" scale="44" fitToHeight="3" orientation="landscape" horizontalDpi="180" verticalDpi="18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P44"/>
  <sheetViews>
    <sheetView workbookViewId="0">
      <selection activeCell="K30" sqref="K30"/>
    </sheetView>
  </sheetViews>
  <sheetFormatPr defaultRowHeight="15"/>
  <cols>
    <col min="2" max="2" width="52.42578125" customWidth="1"/>
    <col min="3" max="3" width="20.140625" customWidth="1"/>
    <col min="4" max="4" width="11.28515625" customWidth="1"/>
  </cols>
  <sheetData>
    <row r="8" spans="1:6" ht="20.25">
      <c r="B8" s="158" t="s">
        <v>564</v>
      </c>
      <c r="C8" s="582"/>
      <c r="D8" s="582"/>
      <c r="E8" s="582"/>
      <c r="F8" s="582"/>
    </row>
    <row r="9" spans="1:6" ht="20.25">
      <c r="B9" s="159" t="s">
        <v>293</v>
      </c>
      <c r="C9" s="582" t="s">
        <v>23</v>
      </c>
      <c r="D9" s="582"/>
      <c r="E9" s="582"/>
      <c r="F9" s="582"/>
    </row>
    <row r="10" spans="1:6" ht="18.75">
      <c r="B10" s="352" t="s">
        <v>612</v>
      </c>
    </row>
    <row r="12" spans="1:6">
      <c r="B12" s="695"/>
      <c r="C12" s="695"/>
      <c r="D12" s="695"/>
    </row>
    <row r="13" spans="1:6" ht="27" thickBot="1">
      <c r="B13" s="353" t="s">
        <v>611</v>
      </c>
      <c r="C13" s="22" t="s">
        <v>23</v>
      </c>
    </row>
    <row r="14" spans="1:6" ht="21.75" thickBot="1">
      <c r="A14" s="779" t="s">
        <v>618</v>
      </c>
      <c r="B14" s="777"/>
      <c r="C14" s="777"/>
      <c r="D14" s="365" t="s">
        <v>617</v>
      </c>
    </row>
    <row r="15" spans="1:6" ht="16.5" thickTop="1" thickBot="1">
      <c r="A15" s="357"/>
      <c r="B15" s="354">
        <v>10003196</v>
      </c>
      <c r="C15" s="354" t="s">
        <v>610</v>
      </c>
      <c r="D15" s="358">
        <v>1031</v>
      </c>
      <c r="E15" t="s">
        <v>23</v>
      </c>
    </row>
    <row r="16" spans="1:6" ht="16.5" thickTop="1" thickBot="1">
      <c r="A16" s="357"/>
      <c r="B16" s="355" t="s">
        <v>613</v>
      </c>
      <c r="C16" s="355" t="s">
        <v>614</v>
      </c>
      <c r="D16" s="359">
        <v>1146</v>
      </c>
      <c r="E16" t="s">
        <v>23</v>
      </c>
    </row>
    <row r="17" spans="1:5" ht="16.5" thickTop="1" thickBot="1">
      <c r="A17" s="357"/>
      <c r="B17" s="355">
        <v>10003490</v>
      </c>
      <c r="C17" s="355" t="s">
        <v>615</v>
      </c>
      <c r="D17" s="359">
        <v>1375</v>
      </c>
      <c r="E17" t="s">
        <v>23</v>
      </c>
    </row>
    <row r="18" spans="1:5" ht="16.5" thickTop="1" thickBot="1">
      <c r="A18" s="360"/>
      <c r="B18" s="356">
        <v>10003491</v>
      </c>
      <c r="C18" s="356" t="s">
        <v>616</v>
      </c>
      <c r="D18" s="361">
        <v>1604</v>
      </c>
      <c r="E18" t="s">
        <v>23</v>
      </c>
    </row>
    <row r="19" spans="1:5" ht="19.5" thickBot="1">
      <c r="A19" s="776" t="s">
        <v>619</v>
      </c>
      <c r="B19" s="777"/>
      <c r="C19" s="777"/>
      <c r="D19" s="778"/>
    </row>
    <row r="20" spans="1:5" ht="16.5" thickTop="1" thickBot="1">
      <c r="A20" s="357"/>
      <c r="B20" s="355" t="s">
        <v>613</v>
      </c>
      <c r="C20" s="355" t="s">
        <v>614</v>
      </c>
      <c r="D20" s="359">
        <v>1146</v>
      </c>
      <c r="E20" t="s">
        <v>23</v>
      </c>
    </row>
    <row r="21" spans="1:5" ht="16.5" thickTop="1" thickBot="1">
      <c r="A21" s="357"/>
      <c r="B21" s="355">
        <v>10003490</v>
      </c>
      <c r="C21" s="355" t="s">
        <v>615</v>
      </c>
      <c r="D21" s="359">
        <v>1375</v>
      </c>
      <c r="E21" t="s">
        <v>23</v>
      </c>
    </row>
    <row r="22" spans="1:5" ht="16.5" thickTop="1" thickBot="1">
      <c r="A22" s="362"/>
      <c r="B22" s="363">
        <v>10003491</v>
      </c>
      <c r="C22" s="363" t="s">
        <v>616</v>
      </c>
      <c r="D22" s="364">
        <v>1604</v>
      </c>
      <c r="E22" t="s">
        <v>23</v>
      </c>
    </row>
    <row r="23" spans="1:5">
      <c r="B23" s="340"/>
      <c r="C23" s="340"/>
      <c r="D23" s="340"/>
    </row>
    <row r="24" spans="1:5">
      <c r="B24" s="340"/>
      <c r="C24" s="340"/>
      <c r="D24" s="340"/>
    </row>
    <row r="25" spans="1:5">
      <c r="B25" s="340"/>
      <c r="D25" s="340"/>
    </row>
    <row r="26" spans="1:5">
      <c r="B26" s="340"/>
      <c r="C26" s="340"/>
      <c r="D26" s="340"/>
    </row>
    <row r="27" spans="1:5">
      <c r="B27" s="340"/>
      <c r="C27" s="340"/>
      <c r="D27" s="340"/>
    </row>
    <row r="28" spans="1:5">
      <c r="B28" s="340"/>
      <c r="C28" s="340"/>
      <c r="D28" s="340"/>
    </row>
    <row r="29" spans="1:5">
      <c r="B29" s="340"/>
      <c r="C29" s="340"/>
      <c r="D29" s="340"/>
    </row>
    <row r="30" spans="1:5">
      <c r="B30" s="340"/>
      <c r="C30" s="340"/>
      <c r="D30" s="340"/>
    </row>
    <row r="31" spans="1:5">
      <c r="B31" s="340"/>
      <c r="C31" s="340"/>
      <c r="D31" s="340"/>
    </row>
    <row r="32" spans="1:5">
      <c r="B32" s="340"/>
      <c r="C32" s="340"/>
      <c r="D32" s="340"/>
    </row>
    <row r="33" spans="2:16">
      <c r="B33" s="340"/>
      <c r="C33" s="340"/>
      <c r="D33" s="340"/>
    </row>
    <row r="34" spans="2:16">
      <c r="B34" s="340"/>
      <c r="C34" s="340"/>
      <c r="D34" s="340"/>
    </row>
    <row r="35" spans="2:16">
      <c r="B35" s="340"/>
      <c r="C35" s="340"/>
      <c r="D35" s="340"/>
    </row>
    <row r="36" spans="2:16">
      <c r="B36" s="340"/>
      <c r="C36" s="340"/>
      <c r="D36" s="340"/>
    </row>
    <row r="37" spans="2:16">
      <c r="B37" s="340"/>
      <c r="C37" s="340"/>
      <c r="D37" s="340"/>
    </row>
    <row r="38" spans="2:16">
      <c r="B38" s="340"/>
      <c r="C38" s="340"/>
      <c r="D38" s="340"/>
    </row>
    <row r="44" spans="2:16">
      <c r="P44" t="s">
        <v>23</v>
      </c>
    </row>
  </sheetData>
  <mergeCells count="5">
    <mergeCell ref="A19:D19"/>
    <mergeCell ref="B12:D12"/>
    <mergeCell ref="C8:F8"/>
    <mergeCell ref="C9:F9"/>
    <mergeCell ref="A14:C14"/>
  </mergeCells>
  <hyperlinks>
    <hyperlink ref="B9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5"/>
  <sheetViews>
    <sheetView workbookViewId="0">
      <selection activeCell="G57" sqref="G57"/>
    </sheetView>
  </sheetViews>
  <sheetFormatPr defaultRowHeight="15"/>
  <cols>
    <col min="2" max="2" width="18" customWidth="1"/>
    <col min="3" max="3" width="41.85546875" customWidth="1"/>
    <col min="4" max="4" width="30.5703125" customWidth="1"/>
  </cols>
  <sheetData>
    <row r="2" spans="2:7" ht="20.25">
      <c r="B2" s="158"/>
      <c r="C2" s="582"/>
      <c r="D2" s="582"/>
      <c r="E2" s="582"/>
      <c r="F2" s="582"/>
      <c r="G2" s="582"/>
    </row>
    <row r="3" spans="2:7" ht="20.25">
      <c r="B3" s="159"/>
      <c r="C3" s="582" t="s">
        <v>294</v>
      </c>
      <c r="D3" s="582"/>
      <c r="E3" s="582"/>
      <c r="F3" s="582"/>
      <c r="G3" s="582"/>
    </row>
    <row r="4" spans="2:7" ht="23.25">
      <c r="C4" s="519" t="s">
        <v>564</v>
      </c>
      <c r="D4" s="519" t="s">
        <v>858</v>
      </c>
    </row>
    <row r="9" spans="2:7" ht="15.75" thickBot="1"/>
    <row r="10" spans="2:7" ht="32.25">
      <c r="B10" s="520" t="s">
        <v>830</v>
      </c>
      <c r="C10" s="524" t="s">
        <v>859</v>
      </c>
      <c r="D10" s="521"/>
    </row>
    <row r="11" spans="2:7" ht="24" customHeight="1">
      <c r="B11" s="525" t="s">
        <v>567</v>
      </c>
      <c r="C11" s="523" t="s">
        <v>224</v>
      </c>
      <c r="D11" s="526" t="s">
        <v>831</v>
      </c>
    </row>
    <row r="12" spans="2:7" ht="19.5">
      <c r="B12" s="527" t="s">
        <v>832</v>
      </c>
      <c r="C12" s="522" t="s">
        <v>833</v>
      </c>
      <c r="D12" s="528">
        <v>1585</v>
      </c>
    </row>
    <row r="13" spans="2:7" ht="19.5">
      <c r="B13" s="527" t="s">
        <v>834</v>
      </c>
      <c r="C13" s="522" t="s">
        <v>835</v>
      </c>
      <c r="D13" s="528">
        <v>2207</v>
      </c>
    </row>
    <row r="14" spans="2:7" ht="19.5">
      <c r="B14" s="527" t="s">
        <v>836</v>
      </c>
      <c r="C14" s="522" t="s">
        <v>837</v>
      </c>
      <c r="D14" s="528">
        <v>590</v>
      </c>
    </row>
    <row r="15" spans="2:7" ht="19.5">
      <c r="B15" s="527" t="s">
        <v>838</v>
      </c>
      <c r="C15" s="522" t="s">
        <v>839</v>
      </c>
      <c r="D15" s="528">
        <v>749</v>
      </c>
    </row>
    <row r="16" spans="2:7" ht="19.5">
      <c r="B16" s="527" t="s">
        <v>840</v>
      </c>
      <c r="C16" s="522" t="s">
        <v>841</v>
      </c>
      <c r="D16" s="528">
        <v>834</v>
      </c>
    </row>
    <row r="17" spans="2:4" ht="19.5">
      <c r="B17" s="527" t="s">
        <v>842</v>
      </c>
      <c r="C17" s="522" t="s">
        <v>843</v>
      </c>
      <c r="D17" s="528">
        <v>1231</v>
      </c>
    </row>
    <row r="18" spans="2:4" ht="19.5">
      <c r="B18" s="527" t="s">
        <v>844</v>
      </c>
      <c r="C18" s="522" t="s">
        <v>845</v>
      </c>
      <c r="D18" s="528">
        <v>2623</v>
      </c>
    </row>
    <row r="19" spans="2:4" ht="19.5">
      <c r="B19" s="527" t="s">
        <v>846</v>
      </c>
      <c r="C19" s="522" t="s">
        <v>847</v>
      </c>
      <c r="D19" s="528">
        <v>3815</v>
      </c>
    </row>
    <row r="20" spans="2:4" ht="19.5">
      <c r="B20" s="527" t="s">
        <v>848</v>
      </c>
      <c r="C20" s="522" t="s">
        <v>849</v>
      </c>
      <c r="D20" s="528">
        <v>5484</v>
      </c>
    </row>
    <row r="21" spans="2:4" ht="19.5">
      <c r="B21" s="527" t="s">
        <v>850</v>
      </c>
      <c r="C21" s="522" t="s">
        <v>851</v>
      </c>
      <c r="D21" s="528">
        <v>2146</v>
      </c>
    </row>
    <row r="22" spans="2:4" ht="19.5">
      <c r="B22" s="527" t="s">
        <v>852</v>
      </c>
      <c r="C22" s="522" t="s">
        <v>853</v>
      </c>
      <c r="D22" s="528">
        <v>4054</v>
      </c>
    </row>
    <row r="23" spans="2:4" ht="19.5">
      <c r="B23" s="527" t="s">
        <v>854</v>
      </c>
      <c r="C23" s="522" t="s">
        <v>855</v>
      </c>
      <c r="D23" s="528">
        <v>1967</v>
      </c>
    </row>
    <row r="24" spans="2:4" ht="19.5">
      <c r="B24" s="527" t="s">
        <v>856</v>
      </c>
      <c r="C24" s="522" t="s">
        <v>857</v>
      </c>
      <c r="D24" s="528">
        <v>3100</v>
      </c>
    </row>
    <row r="25" spans="2:4" ht="15.75" thickBot="1">
      <c r="B25" s="529"/>
      <c r="C25" s="530"/>
      <c r="D25" s="531"/>
    </row>
  </sheetData>
  <mergeCells count="2">
    <mergeCell ref="C2:G2"/>
    <mergeCell ref="C3:G3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23"/>
  <sheetViews>
    <sheetView workbookViewId="0">
      <selection activeCell="M34" sqref="M34"/>
    </sheetView>
  </sheetViews>
  <sheetFormatPr defaultRowHeight="15"/>
  <cols>
    <col min="2" max="2" width="32.7109375" customWidth="1"/>
    <col min="3" max="3" width="6.42578125" customWidth="1"/>
  </cols>
  <sheetData>
    <row r="4" spans="2:12" ht="20.25">
      <c r="B4" s="158" t="s">
        <v>564</v>
      </c>
      <c r="C4" s="582"/>
      <c r="D4" s="582"/>
      <c r="E4" s="582"/>
      <c r="F4" s="582"/>
      <c r="G4" s="582"/>
    </row>
    <row r="5" spans="2:12" ht="20.25">
      <c r="B5" s="159" t="s">
        <v>293</v>
      </c>
      <c r="C5" s="582" t="s">
        <v>294</v>
      </c>
      <c r="D5" s="582"/>
      <c r="E5" s="582"/>
      <c r="F5" s="582"/>
      <c r="G5" s="582"/>
      <c r="H5" s="695"/>
      <c r="I5" s="695"/>
      <c r="J5" s="695"/>
      <c r="K5" s="695"/>
    </row>
    <row r="6" spans="2:12" ht="18.75">
      <c r="B6" s="532"/>
    </row>
    <row r="7" spans="2:12" ht="34.5" thickBot="1">
      <c r="B7" s="535" t="s">
        <v>877</v>
      </c>
      <c r="C7" s="533"/>
      <c r="D7" s="533"/>
      <c r="E7" s="533"/>
      <c r="F7" s="534" t="s">
        <v>876</v>
      </c>
      <c r="G7" s="533"/>
      <c r="H7" s="533"/>
      <c r="I7" s="533"/>
      <c r="J7" s="533"/>
      <c r="K7" s="533"/>
      <c r="L7" s="533"/>
    </row>
    <row r="8" spans="2:12" ht="35.25" customHeight="1">
      <c r="B8" s="784" t="s">
        <v>860</v>
      </c>
      <c r="C8" s="785"/>
      <c r="D8" s="538">
        <v>300</v>
      </c>
      <c r="E8" s="538">
        <v>500</v>
      </c>
      <c r="F8" s="538">
        <v>750</v>
      </c>
      <c r="G8" s="538">
        <v>1000</v>
      </c>
      <c r="H8" s="538">
        <v>1200</v>
      </c>
      <c r="I8" s="538">
        <v>1500</v>
      </c>
      <c r="J8" s="538">
        <v>2000</v>
      </c>
      <c r="K8" s="538">
        <v>3000</v>
      </c>
      <c r="L8" s="539">
        <v>4000</v>
      </c>
    </row>
    <row r="9" spans="2:12" ht="21.75" customHeight="1">
      <c r="B9" s="780" t="s">
        <v>861</v>
      </c>
      <c r="C9" s="781"/>
      <c r="D9" s="536">
        <v>558</v>
      </c>
      <c r="E9" s="536">
        <v>609</v>
      </c>
      <c r="F9" s="536">
        <v>652</v>
      </c>
      <c r="G9" s="536">
        <v>833</v>
      </c>
      <c r="H9" s="536">
        <v>1199</v>
      </c>
      <c r="I9" s="536">
        <v>1275</v>
      </c>
      <c r="J9" s="536">
        <v>2815</v>
      </c>
      <c r="K9" s="536">
        <v>4225</v>
      </c>
      <c r="L9" s="540">
        <v>5100</v>
      </c>
    </row>
    <row r="10" spans="2:12" ht="19.5" customHeight="1">
      <c r="B10" s="780" t="s">
        <v>862</v>
      </c>
      <c r="C10" s="781"/>
      <c r="D10" s="536">
        <v>553</v>
      </c>
      <c r="E10" s="536">
        <v>595</v>
      </c>
      <c r="F10" s="536">
        <v>642</v>
      </c>
      <c r="G10" s="536">
        <v>816</v>
      </c>
      <c r="H10" s="536">
        <v>1184</v>
      </c>
      <c r="I10" s="536">
        <v>1262</v>
      </c>
      <c r="J10" s="536">
        <v>2770</v>
      </c>
      <c r="K10" s="536">
        <v>4090</v>
      </c>
      <c r="L10" s="540">
        <v>4990</v>
      </c>
    </row>
    <row r="11" spans="2:12" ht="31.5" customHeight="1">
      <c r="B11" s="780" t="s">
        <v>863</v>
      </c>
      <c r="C11" s="781"/>
      <c r="D11" s="536">
        <v>647</v>
      </c>
      <c r="E11" s="536">
        <v>719</v>
      </c>
      <c r="F11" s="536">
        <v>777</v>
      </c>
      <c r="G11" s="536">
        <v>1012</v>
      </c>
      <c r="H11" s="536">
        <v>1412</v>
      </c>
      <c r="I11" s="536">
        <v>1519</v>
      </c>
      <c r="J11" s="536">
        <v>3150</v>
      </c>
      <c r="K11" s="536">
        <v>4450</v>
      </c>
      <c r="L11" s="540">
        <v>5540</v>
      </c>
    </row>
    <row r="12" spans="2:12" ht="15.75" customHeight="1">
      <c r="B12" s="780" t="s">
        <v>864</v>
      </c>
      <c r="C12" s="781"/>
      <c r="D12" s="536">
        <v>762</v>
      </c>
      <c r="E12" s="536">
        <v>847</v>
      </c>
      <c r="F12" s="536">
        <v>943</v>
      </c>
      <c r="G12" s="536">
        <v>1199</v>
      </c>
      <c r="H12" s="536">
        <v>1645</v>
      </c>
      <c r="I12" s="536">
        <v>1769</v>
      </c>
      <c r="J12" s="536">
        <v>3550</v>
      </c>
      <c r="K12" s="536">
        <v>4940</v>
      </c>
      <c r="L12" s="540">
        <v>5890</v>
      </c>
    </row>
    <row r="13" spans="2:12" ht="18.75" customHeight="1">
      <c r="B13" s="780" t="s">
        <v>865</v>
      </c>
      <c r="C13" s="781"/>
      <c r="D13" s="536">
        <v>918</v>
      </c>
      <c r="E13" s="536">
        <v>978</v>
      </c>
      <c r="F13" s="536">
        <v>1122</v>
      </c>
      <c r="G13" s="536">
        <v>1488</v>
      </c>
      <c r="H13" s="536">
        <v>1834</v>
      </c>
      <c r="I13" s="536">
        <v>2167</v>
      </c>
      <c r="J13" s="536"/>
      <c r="K13" s="537"/>
      <c r="L13" s="541"/>
    </row>
    <row r="14" spans="2:12" ht="20.25" customHeight="1">
      <c r="B14" s="780" t="s">
        <v>866</v>
      </c>
      <c r="C14" s="781"/>
      <c r="D14" s="536">
        <v>1093</v>
      </c>
      <c r="E14" s="536">
        <v>1318</v>
      </c>
      <c r="F14" s="536">
        <v>1575</v>
      </c>
      <c r="G14" s="536">
        <v>1964</v>
      </c>
      <c r="H14" s="536">
        <v>2406</v>
      </c>
      <c r="I14" s="536">
        <v>2684</v>
      </c>
      <c r="J14" s="536"/>
      <c r="K14" s="537"/>
      <c r="L14" s="541"/>
    </row>
    <row r="15" spans="2:12" ht="20.25" customHeight="1">
      <c r="B15" s="780" t="s">
        <v>867</v>
      </c>
      <c r="C15" s="781"/>
      <c r="D15" s="536">
        <v>1146</v>
      </c>
      <c r="E15" s="536">
        <v>1404</v>
      </c>
      <c r="F15" s="536">
        <v>1683</v>
      </c>
      <c r="G15" s="536">
        <v>2099</v>
      </c>
      <c r="H15" s="536">
        <v>2448</v>
      </c>
      <c r="I15" s="536">
        <v>2763</v>
      </c>
      <c r="J15" s="537"/>
      <c r="K15" s="537"/>
      <c r="L15" s="541"/>
    </row>
    <row r="16" spans="2:12" ht="31.5" customHeight="1">
      <c r="B16" s="780" t="s">
        <v>868</v>
      </c>
      <c r="C16" s="781"/>
      <c r="D16" s="536">
        <v>1258</v>
      </c>
      <c r="E16" s="536">
        <v>1582</v>
      </c>
      <c r="F16" s="536">
        <v>1972</v>
      </c>
      <c r="G16" s="536">
        <v>2457</v>
      </c>
      <c r="H16" s="536">
        <v>2835</v>
      </c>
      <c r="I16" s="536">
        <v>3158</v>
      </c>
      <c r="J16" s="537"/>
      <c r="K16" s="537"/>
      <c r="L16" s="541"/>
    </row>
    <row r="17" spans="2:12" ht="19.5" customHeight="1">
      <c r="B17" s="780" t="s">
        <v>869</v>
      </c>
      <c r="C17" s="781"/>
      <c r="D17" s="536">
        <v>1367</v>
      </c>
      <c r="E17" s="536">
        <v>1786</v>
      </c>
      <c r="F17" s="536">
        <v>2270</v>
      </c>
      <c r="G17" s="536">
        <v>2839</v>
      </c>
      <c r="H17" s="536">
        <v>3167</v>
      </c>
      <c r="I17" s="536">
        <v>3530</v>
      </c>
      <c r="J17" s="537"/>
      <c r="K17" s="537"/>
      <c r="L17" s="541"/>
    </row>
    <row r="18" spans="2:12" ht="18" customHeight="1">
      <c r="B18" s="780" t="s">
        <v>870</v>
      </c>
      <c r="C18" s="781"/>
      <c r="D18" s="536">
        <v>1309</v>
      </c>
      <c r="E18" s="536">
        <v>1607</v>
      </c>
      <c r="F18" s="536">
        <v>2015</v>
      </c>
      <c r="G18" s="536">
        <v>2478</v>
      </c>
      <c r="H18" s="536">
        <v>2805</v>
      </c>
      <c r="I18" s="536">
        <v>3239</v>
      </c>
      <c r="J18" s="536"/>
      <c r="K18" s="537"/>
      <c r="L18" s="541"/>
    </row>
    <row r="19" spans="2:12" ht="18.75" customHeight="1">
      <c r="B19" s="780" t="s">
        <v>871</v>
      </c>
      <c r="C19" s="781"/>
      <c r="D19" s="536">
        <v>1114</v>
      </c>
      <c r="E19" s="536">
        <v>1318</v>
      </c>
      <c r="F19" s="536">
        <v>1615</v>
      </c>
      <c r="G19" s="536">
        <v>2677</v>
      </c>
      <c r="H19" s="536">
        <v>3140</v>
      </c>
      <c r="I19" s="536">
        <v>3572</v>
      </c>
      <c r="J19" s="537"/>
      <c r="K19" s="537"/>
      <c r="L19" s="541"/>
    </row>
    <row r="20" spans="2:12" ht="31.5" customHeight="1">
      <c r="B20" s="780" t="s">
        <v>872</v>
      </c>
      <c r="C20" s="781"/>
      <c r="D20" s="536">
        <v>1233</v>
      </c>
      <c r="E20" s="536">
        <v>1540</v>
      </c>
      <c r="F20" s="536">
        <v>1913</v>
      </c>
      <c r="G20" s="536">
        <v>3267</v>
      </c>
      <c r="H20" s="536">
        <v>3728</v>
      </c>
      <c r="I20" s="536">
        <v>4161</v>
      </c>
      <c r="J20" s="537"/>
      <c r="K20" s="537"/>
      <c r="L20" s="541"/>
    </row>
    <row r="21" spans="2:12" ht="18.75" customHeight="1">
      <c r="B21" s="780" t="s">
        <v>873</v>
      </c>
      <c r="C21" s="781"/>
      <c r="D21" s="536">
        <v>632</v>
      </c>
      <c r="E21" s="536">
        <v>709</v>
      </c>
      <c r="F21" s="536">
        <v>756</v>
      </c>
      <c r="G21" s="536">
        <v>952</v>
      </c>
      <c r="H21" s="536">
        <v>1394</v>
      </c>
      <c r="I21" s="536">
        <v>1522</v>
      </c>
      <c r="J21" s="536">
        <v>2765</v>
      </c>
      <c r="K21" s="536">
        <v>4128</v>
      </c>
      <c r="L21" s="540">
        <v>5003</v>
      </c>
    </row>
    <row r="22" spans="2:12" ht="20.25" customHeight="1">
      <c r="B22" s="780" t="s">
        <v>874</v>
      </c>
      <c r="C22" s="781"/>
      <c r="D22" s="536"/>
      <c r="E22" s="536">
        <v>1005</v>
      </c>
      <c r="F22" s="536">
        <v>1075</v>
      </c>
      <c r="G22" s="536">
        <v>1373</v>
      </c>
      <c r="H22" s="536">
        <v>1977</v>
      </c>
      <c r="I22" s="536">
        <v>2103</v>
      </c>
      <c r="J22" s="536">
        <v>2715</v>
      </c>
      <c r="K22" s="536">
        <v>4070</v>
      </c>
      <c r="L22" s="540">
        <v>5039</v>
      </c>
    </row>
    <row r="23" spans="2:12" ht="31.5" customHeight="1" thickBot="1">
      <c r="B23" s="782" t="s">
        <v>875</v>
      </c>
      <c r="C23" s="783"/>
      <c r="D23" s="542"/>
      <c r="E23" s="542">
        <v>1185</v>
      </c>
      <c r="F23" s="542">
        <v>1282</v>
      </c>
      <c r="G23" s="542">
        <v>1668</v>
      </c>
      <c r="H23" s="542">
        <v>2329</v>
      </c>
      <c r="I23" s="542">
        <v>2505</v>
      </c>
      <c r="J23" s="542">
        <v>3130</v>
      </c>
      <c r="K23" s="542">
        <v>4400</v>
      </c>
      <c r="L23" s="543">
        <v>5490</v>
      </c>
    </row>
  </sheetData>
  <mergeCells count="18">
    <mergeCell ref="B13:C13"/>
    <mergeCell ref="C4:G4"/>
    <mergeCell ref="C5:K5"/>
    <mergeCell ref="B8:C8"/>
    <mergeCell ref="B9:C9"/>
    <mergeCell ref="B10:C10"/>
    <mergeCell ref="B11:C11"/>
    <mergeCell ref="B12:C12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B19:C19"/>
  </mergeCells>
  <hyperlinks>
    <hyperlink ref="B5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129"/>
  <sheetViews>
    <sheetView topLeftCell="A7" workbookViewId="0">
      <selection activeCell="K14" sqref="K14"/>
    </sheetView>
  </sheetViews>
  <sheetFormatPr defaultRowHeight="12.75" outlineLevelRow="1"/>
  <cols>
    <col min="1" max="1" width="33.7109375" style="366" customWidth="1"/>
    <col min="2" max="2" width="25.85546875" style="366" customWidth="1"/>
    <col min="3" max="3" width="13.140625" style="366" customWidth="1"/>
    <col min="4" max="4" width="6.42578125" style="366" customWidth="1"/>
    <col min="5" max="5" width="13.85546875" style="366" customWidth="1"/>
    <col min="6" max="6" width="9" style="367" customWidth="1"/>
    <col min="7" max="7" width="9.85546875" style="367" customWidth="1"/>
    <col min="8" max="8" width="9.42578125" style="368" customWidth="1"/>
    <col min="9" max="9" width="8.5703125" style="368" customWidth="1"/>
    <col min="10" max="11" width="9.28515625" style="368" bestFit="1" customWidth="1"/>
    <col min="12" max="256" width="9.140625" style="368"/>
    <col min="257" max="257" width="33.7109375" style="368" customWidth="1"/>
    <col min="258" max="258" width="25.85546875" style="368" customWidth="1"/>
    <col min="259" max="259" width="13.140625" style="368" customWidth="1"/>
    <col min="260" max="260" width="6.42578125" style="368" customWidth="1"/>
    <col min="261" max="261" width="13.85546875" style="368" customWidth="1"/>
    <col min="262" max="262" width="9" style="368" customWidth="1"/>
    <col min="263" max="263" width="9.85546875" style="368" customWidth="1"/>
    <col min="264" max="264" width="9.42578125" style="368" customWidth="1"/>
    <col min="265" max="265" width="8.5703125" style="368" customWidth="1"/>
    <col min="266" max="267" width="9.28515625" style="368" bestFit="1" customWidth="1"/>
    <col min="268" max="512" width="9.140625" style="368"/>
    <col min="513" max="513" width="33.7109375" style="368" customWidth="1"/>
    <col min="514" max="514" width="25.85546875" style="368" customWidth="1"/>
    <col min="515" max="515" width="13.140625" style="368" customWidth="1"/>
    <col min="516" max="516" width="6.42578125" style="368" customWidth="1"/>
    <col min="517" max="517" width="13.85546875" style="368" customWidth="1"/>
    <col min="518" max="518" width="9" style="368" customWidth="1"/>
    <col min="519" max="519" width="9.85546875" style="368" customWidth="1"/>
    <col min="520" max="520" width="9.42578125" style="368" customWidth="1"/>
    <col min="521" max="521" width="8.5703125" style="368" customWidth="1"/>
    <col min="522" max="523" width="9.28515625" style="368" bestFit="1" customWidth="1"/>
    <col min="524" max="768" width="9.140625" style="368"/>
    <col min="769" max="769" width="33.7109375" style="368" customWidth="1"/>
    <col min="770" max="770" width="25.85546875" style="368" customWidth="1"/>
    <col min="771" max="771" width="13.140625" style="368" customWidth="1"/>
    <col min="772" max="772" width="6.42578125" style="368" customWidth="1"/>
    <col min="773" max="773" width="13.85546875" style="368" customWidth="1"/>
    <col min="774" max="774" width="9" style="368" customWidth="1"/>
    <col min="775" max="775" width="9.85546875" style="368" customWidth="1"/>
    <col min="776" max="776" width="9.42578125" style="368" customWidth="1"/>
    <col min="777" max="777" width="8.5703125" style="368" customWidth="1"/>
    <col min="778" max="779" width="9.28515625" style="368" bestFit="1" customWidth="1"/>
    <col min="780" max="1024" width="9.140625" style="368"/>
    <col min="1025" max="1025" width="33.7109375" style="368" customWidth="1"/>
    <col min="1026" max="1026" width="25.85546875" style="368" customWidth="1"/>
    <col min="1027" max="1027" width="13.140625" style="368" customWidth="1"/>
    <col min="1028" max="1028" width="6.42578125" style="368" customWidth="1"/>
    <col min="1029" max="1029" width="13.85546875" style="368" customWidth="1"/>
    <col min="1030" max="1030" width="9" style="368" customWidth="1"/>
    <col min="1031" max="1031" width="9.85546875" style="368" customWidth="1"/>
    <col min="1032" max="1032" width="9.42578125" style="368" customWidth="1"/>
    <col min="1033" max="1033" width="8.5703125" style="368" customWidth="1"/>
    <col min="1034" max="1035" width="9.28515625" style="368" bestFit="1" customWidth="1"/>
    <col min="1036" max="1280" width="9.140625" style="368"/>
    <col min="1281" max="1281" width="33.7109375" style="368" customWidth="1"/>
    <col min="1282" max="1282" width="25.85546875" style="368" customWidth="1"/>
    <col min="1283" max="1283" width="13.140625" style="368" customWidth="1"/>
    <col min="1284" max="1284" width="6.42578125" style="368" customWidth="1"/>
    <col min="1285" max="1285" width="13.85546875" style="368" customWidth="1"/>
    <col min="1286" max="1286" width="9" style="368" customWidth="1"/>
    <col min="1287" max="1287" width="9.85546875" style="368" customWidth="1"/>
    <col min="1288" max="1288" width="9.42578125" style="368" customWidth="1"/>
    <col min="1289" max="1289" width="8.5703125" style="368" customWidth="1"/>
    <col min="1290" max="1291" width="9.28515625" style="368" bestFit="1" customWidth="1"/>
    <col min="1292" max="1536" width="9.140625" style="368"/>
    <col min="1537" max="1537" width="33.7109375" style="368" customWidth="1"/>
    <col min="1538" max="1538" width="25.85546875" style="368" customWidth="1"/>
    <col min="1539" max="1539" width="13.140625" style="368" customWidth="1"/>
    <col min="1540" max="1540" width="6.42578125" style="368" customWidth="1"/>
    <col min="1541" max="1541" width="13.85546875" style="368" customWidth="1"/>
    <col min="1542" max="1542" width="9" style="368" customWidth="1"/>
    <col min="1543" max="1543" width="9.85546875" style="368" customWidth="1"/>
    <col min="1544" max="1544" width="9.42578125" style="368" customWidth="1"/>
    <col min="1545" max="1545" width="8.5703125" style="368" customWidth="1"/>
    <col min="1546" max="1547" width="9.28515625" style="368" bestFit="1" customWidth="1"/>
    <col min="1548" max="1792" width="9.140625" style="368"/>
    <col min="1793" max="1793" width="33.7109375" style="368" customWidth="1"/>
    <col min="1794" max="1794" width="25.85546875" style="368" customWidth="1"/>
    <col min="1795" max="1795" width="13.140625" style="368" customWidth="1"/>
    <col min="1796" max="1796" width="6.42578125" style="368" customWidth="1"/>
    <col min="1797" max="1797" width="13.85546875" style="368" customWidth="1"/>
    <col min="1798" max="1798" width="9" style="368" customWidth="1"/>
    <col min="1799" max="1799" width="9.85546875" style="368" customWidth="1"/>
    <col min="1800" max="1800" width="9.42578125" style="368" customWidth="1"/>
    <col min="1801" max="1801" width="8.5703125" style="368" customWidth="1"/>
    <col min="1802" max="1803" width="9.28515625" style="368" bestFit="1" customWidth="1"/>
    <col min="1804" max="2048" width="9.140625" style="368"/>
    <col min="2049" max="2049" width="33.7109375" style="368" customWidth="1"/>
    <col min="2050" max="2050" width="25.85546875" style="368" customWidth="1"/>
    <col min="2051" max="2051" width="13.140625" style="368" customWidth="1"/>
    <col min="2052" max="2052" width="6.42578125" style="368" customWidth="1"/>
    <col min="2053" max="2053" width="13.85546875" style="368" customWidth="1"/>
    <col min="2054" max="2054" width="9" style="368" customWidth="1"/>
    <col min="2055" max="2055" width="9.85546875" style="368" customWidth="1"/>
    <col min="2056" max="2056" width="9.42578125" style="368" customWidth="1"/>
    <col min="2057" max="2057" width="8.5703125" style="368" customWidth="1"/>
    <col min="2058" max="2059" width="9.28515625" style="368" bestFit="1" customWidth="1"/>
    <col min="2060" max="2304" width="9.140625" style="368"/>
    <col min="2305" max="2305" width="33.7109375" style="368" customWidth="1"/>
    <col min="2306" max="2306" width="25.85546875" style="368" customWidth="1"/>
    <col min="2307" max="2307" width="13.140625" style="368" customWidth="1"/>
    <col min="2308" max="2308" width="6.42578125" style="368" customWidth="1"/>
    <col min="2309" max="2309" width="13.85546875" style="368" customWidth="1"/>
    <col min="2310" max="2310" width="9" style="368" customWidth="1"/>
    <col min="2311" max="2311" width="9.85546875" style="368" customWidth="1"/>
    <col min="2312" max="2312" width="9.42578125" style="368" customWidth="1"/>
    <col min="2313" max="2313" width="8.5703125" style="368" customWidth="1"/>
    <col min="2314" max="2315" width="9.28515625" style="368" bestFit="1" customWidth="1"/>
    <col min="2316" max="2560" width="9.140625" style="368"/>
    <col min="2561" max="2561" width="33.7109375" style="368" customWidth="1"/>
    <col min="2562" max="2562" width="25.85546875" style="368" customWidth="1"/>
    <col min="2563" max="2563" width="13.140625" style="368" customWidth="1"/>
    <col min="2564" max="2564" width="6.42578125" style="368" customWidth="1"/>
    <col min="2565" max="2565" width="13.85546875" style="368" customWidth="1"/>
    <col min="2566" max="2566" width="9" style="368" customWidth="1"/>
    <col min="2567" max="2567" width="9.85546875" style="368" customWidth="1"/>
    <col min="2568" max="2568" width="9.42578125" style="368" customWidth="1"/>
    <col min="2569" max="2569" width="8.5703125" style="368" customWidth="1"/>
    <col min="2570" max="2571" width="9.28515625" style="368" bestFit="1" customWidth="1"/>
    <col min="2572" max="2816" width="9.140625" style="368"/>
    <col min="2817" max="2817" width="33.7109375" style="368" customWidth="1"/>
    <col min="2818" max="2818" width="25.85546875" style="368" customWidth="1"/>
    <col min="2819" max="2819" width="13.140625" style="368" customWidth="1"/>
    <col min="2820" max="2820" width="6.42578125" style="368" customWidth="1"/>
    <col min="2821" max="2821" width="13.85546875" style="368" customWidth="1"/>
    <col min="2822" max="2822" width="9" style="368" customWidth="1"/>
    <col min="2823" max="2823" width="9.85546875" style="368" customWidth="1"/>
    <col min="2824" max="2824" width="9.42578125" style="368" customWidth="1"/>
    <col min="2825" max="2825" width="8.5703125" style="368" customWidth="1"/>
    <col min="2826" max="2827" width="9.28515625" style="368" bestFit="1" customWidth="1"/>
    <col min="2828" max="3072" width="9.140625" style="368"/>
    <col min="3073" max="3073" width="33.7109375" style="368" customWidth="1"/>
    <col min="3074" max="3074" width="25.85546875" style="368" customWidth="1"/>
    <col min="3075" max="3075" width="13.140625" style="368" customWidth="1"/>
    <col min="3076" max="3076" width="6.42578125" style="368" customWidth="1"/>
    <col min="3077" max="3077" width="13.85546875" style="368" customWidth="1"/>
    <col min="3078" max="3078" width="9" style="368" customWidth="1"/>
    <col min="3079" max="3079" width="9.85546875" style="368" customWidth="1"/>
    <col min="3080" max="3080" width="9.42578125" style="368" customWidth="1"/>
    <col min="3081" max="3081" width="8.5703125" style="368" customWidth="1"/>
    <col min="3082" max="3083" width="9.28515625" style="368" bestFit="1" customWidth="1"/>
    <col min="3084" max="3328" width="9.140625" style="368"/>
    <col min="3329" max="3329" width="33.7109375" style="368" customWidth="1"/>
    <col min="3330" max="3330" width="25.85546875" style="368" customWidth="1"/>
    <col min="3331" max="3331" width="13.140625" style="368" customWidth="1"/>
    <col min="3332" max="3332" width="6.42578125" style="368" customWidth="1"/>
    <col min="3333" max="3333" width="13.85546875" style="368" customWidth="1"/>
    <col min="3334" max="3334" width="9" style="368" customWidth="1"/>
    <col min="3335" max="3335" width="9.85546875" style="368" customWidth="1"/>
    <col min="3336" max="3336" width="9.42578125" style="368" customWidth="1"/>
    <col min="3337" max="3337" width="8.5703125" style="368" customWidth="1"/>
    <col min="3338" max="3339" width="9.28515625" style="368" bestFit="1" customWidth="1"/>
    <col min="3340" max="3584" width="9.140625" style="368"/>
    <col min="3585" max="3585" width="33.7109375" style="368" customWidth="1"/>
    <col min="3586" max="3586" width="25.85546875" style="368" customWidth="1"/>
    <col min="3587" max="3587" width="13.140625" style="368" customWidth="1"/>
    <col min="3588" max="3588" width="6.42578125" style="368" customWidth="1"/>
    <col min="3589" max="3589" width="13.85546875" style="368" customWidth="1"/>
    <col min="3590" max="3590" width="9" style="368" customWidth="1"/>
    <col min="3591" max="3591" width="9.85546875" style="368" customWidth="1"/>
    <col min="3592" max="3592" width="9.42578125" style="368" customWidth="1"/>
    <col min="3593" max="3593" width="8.5703125" style="368" customWidth="1"/>
    <col min="3594" max="3595" width="9.28515625" style="368" bestFit="1" customWidth="1"/>
    <col min="3596" max="3840" width="9.140625" style="368"/>
    <col min="3841" max="3841" width="33.7109375" style="368" customWidth="1"/>
    <col min="3842" max="3842" width="25.85546875" style="368" customWidth="1"/>
    <col min="3843" max="3843" width="13.140625" style="368" customWidth="1"/>
    <col min="3844" max="3844" width="6.42578125" style="368" customWidth="1"/>
    <col min="3845" max="3845" width="13.85546875" style="368" customWidth="1"/>
    <col min="3846" max="3846" width="9" style="368" customWidth="1"/>
    <col min="3847" max="3847" width="9.85546875" style="368" customWidth="1"/>
    <col min="3848" max="3848" width="9.42578125" style="368" customWidth="1"/>
    <col min="3849" max="3849" width="8.5703125" style="368" customWidth="1"/>
    <col min="3850" max="3851" width="9.28515625" style="368" bestFit="1" customWidth="1"/>
    <col min="3852" max="4096" width="9.140625" style="368"/>
    <col min="4097" max="4097" width="33.7109375" style="368" customWidth="1"/>
    <col min="4098" max="4098" width="25.85546875" style="368" customWidth="1"/>
    <col min="4099" max="4099" width="13.140625" style="368" customWidth="1"/>
    <col min="4100" max="4100" width="6.42578125" style="368" customWidth="1"/>
    <col min="4101" max="4101" width="13.85546875" style="368" customWidth="1"/>
    <col min="4102" max="4102" width="9" style="368" customWidth="1"/>
    <col min="4103" max="4103" width="9.85546875" style="368" customWidth="1"/>
    <col min="4104" max="4104" width="9.42578125" style="368" customWidth="1"/>
    <col min="4105" max="4105" width="8.5703125" style="368" customWidth="1"/>
    <col min="4106" max="4107" width="9.28515625" style="368" bestFit="1" customWidth="1"/>
    <col min="4108" max="4352" width="9.140625" style="368"/>
    <col min="4353" max="4353" width="33.7109375" style="368" customWidth="1"/>
    <col min="4354" max="4354" width="25.85546875" style="368" customWidth="1"/>
    <col min="4355" max="4355" width="13.140625" style="368" customWidth="1"/>
    <col min="4356" max="4356" width="6.42578125" style="368" customWidth="1"/>
    <col min="4357" max="4357" width="13.85546875" style="368" customWidth="1"/>
    <col min="4358" max="4358" width="9" style="368" customWidth="1"/>
    <col min="4359" max="4359" width="9.85546875" style="368" customWidth="1"/>
    <col min="4360" max="4360" width="9.42578125" style="368" customWidth="1"/>
    <col min="4361" max="4361" width="8.5703125" style="368" customWidth="1"/>
    <col min="4362" max="4363" width="9.28515625" style="368" bestFit="1" customWidth="1"/>
    <col min="4364" max="4608" width="9.140625" style="368"/>
    <col min="4609" max="4609" width="33.7109375" style="368" customWidth="1"/>
    <col min="4610" max="4610" width="25.85546875" style="368" customWidth="1"/>
    <col min="4611" max="4611" width="13.140625" style="368" customWidth="1"/>
    <col min="4612" max="4612" width="6.42578125" style="368" customWidth="1"/>
    <col min="4613" max="4613" width="13.85546875" style="368" customWidth="1"/>
    <col min="4614" max="4614" width="9" style="368" customWidth="1"/>
    <col min="4615" max="4615" width="9.85546875" style="368" customWidth="1"/>
    <col min="4616" max="4616" width="9.42578125" style="368" customWidth="1"/>
    <col min="4617" max="4617" width="8.5703125" style="368" customWidth="1"/>
    <col min="4618" max="4619" width="9.28515625" style="368" bestFit="1" customWidth="1"/>
    <col min="4620" max="4864" width="9.140625" style="368"/>
    <col min="4865" max="4865" width="33.7109375" style="368" customWidth="1"/>
    <col min="4866" max="4866" width="25.85546875" style="368" customWidth="1"/>
    <col min="4867" max="4867" width="13.140625" style="368" customWidth="1"/>
    <col min="4868" max="4868" width="6.42578125" style="368" customWidth="1"/>
    <col min="4869" max="4869" width="13.85546875" style="368" customWidth="1"/>
    <col min="4870" max="4870" width="9" style="368" customWidth="1"/>
    <col min="4871" max="4871" width="9.85546875" style="368" customWidth="1"/>
    <col min="4872" max="4872" width="9.42578125" style="368" customWidth="1"/>
    <col min="4873" max="4873" width="8.5703125" style="368" customWidth="1"/>
    <col min="4874" max="4875" width="9.28515625" style="368" bestFit="1" customWidth="1"/>
    <col min="4876" max="5120" width="9.140625" style="368"/>
    <col min="5121" max="5121" width="33.7109375" style="368" customWidth="1"/>
    <col min="5122" max="5122" width="25.85546875" style="368" customWidth="1"/>
    <col min="5123" max="5123" width="13.140625" style="368" customWidth="1"/>
    <col min="5124" max="5124" width="6.42578125" style="368" customWidth="1"/>
    <col min="5125" max="5125" width="13.85546875" style="368" customWidth="1"/>
    <col min="5126" max="5126" width="9" style="368" customWidth="1"/>
    <col min="5127" max="5127" width="9.85546875" style="368" customWidth="1"/>
    <col min="5128" max="5128" width="9.42578125" style="368" customWidth="1"/>
    <col min="5129" max="5129" width="8.5703125" style="368" customWidth="1"/>
    <col min="5130" max="5131" width="9.28515625" style="368" bestFit="1" customWidth="1"/>
    <col min="5132" max="5376" width="9.140625" style="368"/>
    <col min="5377" max="5377" width="33.7109375" style="368" customWidth="1"/>
    <col min="5378" max="5378" width="25.85546875" style="368" customWidth="1"/>
    <col min="5379" max="5379" width="13.140625" style="368" customWidth="1"/>
    <col min="5380" max="5380" width="6.42578125" style="368" customWidth="1"/>
    <col min="5381" max="5381" width="13.85546875" style="368" customWidth="1"/>
    <col min="5382" max="5382" width="9" style="368" customWidth="1"/>
    <col min="5383" max="5383" width="9.85546875" style="368" customWidth="1"/>
    <col min="5384" max="5384" width="9.42578125" style="368" customWidth="1"/>
    <col min="5385" max="5385" width="8.5703125" style="368" customWidth="1"/>
    <col min="5386" max="5387" width="9.28515625" style="368" bestFit="1" customWidth="1"/>
    <col min="5388" max="5632" width="9.140625" style="368"/>
    <col min="5633" max="5633" width="33.7109375" style="368" customWidth="1"/>
    <col min="5634" max="5634" width="25.85546875" style="368" customWidth="1"/>
    <col min="5635" max="5635" width="13.140625" style="368" customWidth="1"/>
    <col min="5636" max="5636" width="6.42578125" style="368" customWidth="1"/>
    <col min="5637" max="5637" width="13.85546875" style="368" customWidth="1"/>
    <col min="5638" max="5638" width="9" style="368" customWidth="1"/>
    <col min="5639" max="5639" width="9.85546875" style="368" customWidth="1"/>
    <col min="5640" max="5640" width="9.42578125" style="368" customWidth="1"/>
    <col min="5641" max="5641" width="8.5703125" style="368" customWidth="1"/>
    <col min="5642" max="5643" width="9.28515625" style="368" bestFit="1" customWidth="1"/>
    <col min="5644" max="5888" width="9.140625" style="368"/>
    <col min="5889" max="5889" width="33.7109375" style="368" customWidth="1"/>
    <col min="5890" max="5890" width="25.85546875" style="368" customWidth="1"/>
    <col min="5891" max="5891" width="13.140625" style="368" customWidth="1"/>
    <col min="5892" max="5892" width="6.42578125" style="368" customWidth="1"/>
    <col min="5893" max="5893" width="13.85546875" style="368" customWidth="1"/>
    <col min="5894" max="5894" width="9" style="368" customWidth="1"/>
    <col min="5895" max="5895" width="9.85546875" style="368" customWidth="1"/>
    <col min="5896" max="5896" width="9.42578125" style="368" customWidth="1"/>
    <col min="5897" max="5897" width="8.5703125" style="368" customWidth="1"/>
    <col min="5898" max="5899" width="9.28515625" style="368" bestFit="1" customWidth="1"/>
    <col min="5900" max="6144" width="9.140625" style="368"/>
    <col min="6145" max="6145" width="33.7109375" style="368" customWidth="1"/>
    <col min="6146" max="6146" width="25.85546875" style="368" customWidth="1"/>
    <col min="6147" max="6147" width="13.140625" style="368" customWidth="1"/>
    <col min="6148" max="6148" width="6.42578125" style="368" customWidth="1"/>
    <col min="6149" max="6149" width="13.85546875" style="368" customWidth="1"/>
    <col min="6150" max="6150" width="9" style="368" customWidth="1"/>
    <col min="6151" max="6151" width="9.85546875" style="368" customWidth="1"/>
    <col min="6152" max="6152" width="9.42578125" style="368" customWidth="1"/>
    <col min="6153" max="6153" width="8.5703125" style="368" customWidth="1"/>
    <col min="6154" max="6155" width="9.28515625" style="368" bestFit="1" customWidth="1"/>
    <col min="6156" max="6400" width="9.140625" style="368"/>
    <col min="6401" max="6401" width="33.7109375" style="368" customWidth="1"/>
    <col min="6402" max="6402" width="25.85546875" style="368" customWidth="1"/>
    <col min="6403" max="6403" width="13.140625" style="368" customWidth="1"/>
    <col min="6404" max="6404" width="6.42578125" style="368" customWidth="1"/>
    <col min="6405" max="6405" width="13.85546875" style="368" customWidth="1"/>
    <col min="6406" max="6406" width="9" style="368" customWidth="1"/>
    <col min="6407" max="6407" width="9.85546875" style="368" customWidth="1"/>
    <col min="6408" max="6408" width="9.42578125" style="368" customWidth="1"/>
    <col min="6409" max="6409" width="8.5703125" style="368" customWidth="1"/>
    <col min="6410" max="6411" width="9.28515625" style="368" bestFit="1" customWidth="1"/>
    <col min="6412" max="6656" width="9.140625" style="368"/>
    <col min="6657" max="6657" width="33.7109375" style="368" customWidth="1"/>
    <col min="6658" max="6658" width="25.85546875" style="368" customWidth="1"/>
    <col min="6659" max="6659" width="13.140625" style="368" customWidth="1"/>
    <col min="6660" max="6660" width="6.42578125" style="368" customWidth="1"/>
    <col min="6661" max="6661" width="13.85546875" style="368" customWidth="1"/>
    <col min="6662" max="6662" width="9" style="368" customWidth="1"/>
    <col min="6663" max="6663" width="9.85546875" style="368" customWidth="1"/>
    <col min="6664" max="6664" width="9.42578125" style="368" customWidth="1"/>
    <col min="6665" max="6665" width="8.5703125" style="368" customWidth="1"/>
    <col min="6666" max="6667" width="9.28515625" style="368" bestFit="1" customWidth="1"/>
    <col min="6668" max="6912" width="9.140625" style="368"/>
    <col min="6913" max="6913" width="33.7109375" style="368" customWidth="1"/>
    <col min="6914" max="6914" width="25.85546875" style="368" customWidth="1"/>
    <col min="6915" max="6915" width="13.140625" style="368" customWidth="1"/>
    <col min="6916" max="6916" width="6.42578125" style="368" customWidth="1"/>
    <col min="6917" max="6917" width="13.85546875" style="368" customWidth="1"/>
    <col min="6918" max="6918" width="9" style="368" customWidth="1"/>
    <col min="6919" max="6919" width="9.85546875" style="368" customWidth="1"/>
    <col min="6920" max="6920" width="9.42578125" style="368" customWidth="1"/>
    <col min="6921" max="6921" width="8.5703125" style="368" customWidth="1"/>
    <col min="6922" max="6923" width="9.28515625" style="368" bestFit="1" customWidth="1"/>
    <col min="6924" max="7168" width="9.140625" style="368"/>
    <col min="7169" max="7169" width="33.7109375" style="368" customWidth="1"/>
    <col min="7170" max="7170" width="25.85546875" style="368" customWidth="1"/>
    <col min="7171" max="7171" width="13.140625" style="368" customWidth="1"/>
    <col min="7172" max="7172" width="6.42578125" style="368" customWidth="1"/>
    <col min="7173" max="7173" width="13.85546875" style="368" customWidth="1"/>
    <col min="7174" max="7174" width="9" style="368" customWidth="1"/>
    <col min="7175" max="7175" width="9.85546875" style="368" customWidth="1"/>
    <col min="7176" max="7176" width="9.42578125" style="368" customWidth="1"/>
    <col min="7177" max="7177" width="8.5703125" style="368" customWidth="1"/>
    <col min="7178" max="7179" width="9.28515625" style="368" bestFit="1" customWidth="1"/>
    <col min="7180" max="7424" width="9.140625" style="368"/>
    <col min="7425" max="7425" width="33.7109375" style="368" customWidth="1"/>
    <col min="7426" max="7426" width="25.85546875" style="368" customWidth="1"/>
    <col min="7427" max="7427" width="13.140625" style="368" customWidth="1"/>
    <col min="7428" max="7428" width="6.42578125" style="368" customWidth="1"/>
    <col min="7429" max="7429" width="13.85546875" style="368" customWidth="1"/>
    <col min="7430" max="7430" width="9" style="368" customWidth="1"/>
    <col min="7431" max="7431" width="9.85546875" style="368" customWidth="1"/>
    <col min="7432" max="7432" width="9.42578125" style="368" customWidth="1"/>
    <col min="7433" max="7433" width="8.5703125" style="368" customWidth="1"/>
    <col min="7434" max="7435" width="9.28515625" style="368" bestFit="1" customWidth="1"/>
    <col min="7436" max="7680" width="9.140625" style="368"/>
    <col min="7681" max="7681" width="33.7109375" style="368" customWidth="1"/>
    <col min="7682" max="7682" width="25.85546875" style="368" customWidth="1"/>
    <col min="7683" max="7683" width="13.140625" style="368" customWidth="1"/>
    <col min="7684" max="7684" width="6.42578125" style="368" customWidth="1"/>
    <col min="7685" max="7685" width="13.85546875" style="368" customWidth="1"/>
    <col min="7686" max="7686" width="9" style="368" customWidth="1"/>
    <col min="7687" max="7687" width="9.85546875" style="368" customWidth="1"/>
    <col min="7688" max="7688" width="9.42578125" style="368" customWidth="1"/>
    <col min="7689" max="7689" width="8.5703125" style="368" customWidth="1"/>
    <col min="7690" max="7691" width="9.28515625" style="368" bestFit="1" customWidth="1"/>
    <col min="7692" max="7936" width="9.140625" style="368"/>
    <col min="7937" max="7937" width="33.7109375" style="368" customWidth="1"/>
    <col min="7938" max="7938" width="25.85546875" style="368" customWidth="1"/>
    <col min="7939" max="7939" width="13.140625" style="368" customWidth="1"/>
    <col min="7940" max="7940" width="6.42578125" style="368" customWidth="1"/>
    <col min="7941" max="7941" width="13.85546875" style="368" customWidth="1"/>
    <col min="7942" max="7942" width="9" style="368" customWidth="1"/>
    <col min="7943" max="7943" width="9.85546875" style="368" customWidth="1"/>
    <col min="7944" max="7944" width="9.42578125" style="368" customWidth="1"/>
    <col min="7945" max="7945" width="8.5703125" style="368" customWidth="1"/>
    <col min="7946" max="7947" width="9.28515625" style="368" bestFit="1" customWidth="1"/>
    <col min="7948" max="8192" width="9.140625" style="368"/>
    <col min="8193" max="8193" width="33.7109375" style="368" customWidth="1"/>
    <col min="8194" max="8194" width="25.85546875" style="368" customWidth="1"/>
    <col min="8195" max="8195" width="13.140625" style="368" customWidth="1"/>
    <col min="8196" max="8196" width="6.42578125" style="368" customWidth="1"/>
    <col min="8197" max="8197" width="13.85546875" style="368" customWidth="1"/>
    <col min="8198" max="8198" width="9" style="368" customWidth="1"/>
    <col min="8199" max="8199" width="9.85546875" style="368" customWidth="1"/>
    <col min="8200" max="8200" width="9.42578125" style="368" customWidth="1"/>
    <col min="8201" max="8201" width="8.5703125" style="368" customWidth="1"/>
    <col min="8202" max="8203" width="9.28515625" style="368" bestFit="1" customWidth="1"/>
    <col min="8204" max="8448" width="9.140625" style="368"/>
    <col min="8449" max="8449" width="33.7109375" style="368" customWidth="1"/>
    <col min="8450" max="8450" width="25.85546875" style="368" customWidth="1"/>
    <col min="8451" max="8451" width="13.140625" style="368" customWidth="1"/>
    <col min="8452" max="8452" width="6.42578125" style="368" customWidth="1"/>
    <col min="8453" max="8453" width="13.85546875" style="368" customWidth="1"/>
    <col min="8454" max="8454" width="9" style="368" customWidth="1"/>
    <col min="8455" max="8455" width="9.85546875" style="368" customWidth="1"/>
    <col min="8456" max="8456" width="9.42578125" style="368" customWidth="1"/>
    <col min="8457" max="8457" width="8.5703125" style="368" customWidth="1"/>
    <col min="8458" max="8459" width="9.28515625" style="368" bestFit="1" customWidth="1"/>
    <col min="8460" max="8704" width="9.140625" style="368"/>
    <col min="8705" max="8705" width="33.7109375" style="368" customWidth="1"/>
    <col min="8706" max="8706" width="25.85546875" style="368" customWidth="1"/>
    <col min="8707" max="8707" width="13.140625" style="368" customWidth="1"/>
    <col min="8708" max="8708" width="6.42578125" style="368" customWidth="1"/>
    <col min="8709" max="8709" width="13.85546875" style="368" customWidth="1"/>
    <col min="8710" max="8710" width="9" style="368" customWidth="1"/>
    <col min="8711" max="8711" width="9.85546875" style="368" customWidth="1"/>
    <col min="8712" max="8712" width="9.42578125" style="368" customWidth="1"/>
    <col min="8713" max="8713" width="8.5703125" style="368" customWidth="1"/>
    <col min="8714" max="8715" width="9.28515625" style="368" bestFit="1" customWidth="1"/>
    <col min="8716" max="8960" width="9.140625" style="368"/>
    <col min="8961" max="8961" width="33.7109375" style="368" customWidth="1"/>
    <col min="8962" max="8962" width="25.85546875" style="368" customWidth="1"/>
    <col min="8963" max="8963" width="13.140625" style="368" customWidth="1"/>
    <col min="8964" max="8964" width="6.42578125" style="368" customWidth="1"/>
    <col min="8965" max="8965" width="13.85546875" style="368" customWidth="1"/>
    <col min="8966" max="8966" width="9" style="368" customWidth="1"/>
    <col min="8967" max="8967" width="9.85546875" style="368" customWidth="1"/>
    <col min="8968" max="8968" width="9.42578125" style="368" customWidth="1"/>
    <col min="8969" max="8969" width="8.5703125" style="368" customWidth="1"/>
    <col min="8970" max="8971" width="9.28515625" style="368" bestFit="1" customWidth="1"/>
    <col min="8972" max="9216" width="9.140625" style="368"/>
    <col min="9217" max="9217" width="33.7109375" style="368" customWidth="1"/>
    <col min="9218" max="9218" width="25.85546875" style="368" customWidth="1"/>
    <col min="9219" max="9219" width="13.140625" style="368" customWidth="1"/>
    <col min="9220" max="9220" width="6.42578125" style="368" customWidth="1"/>
    <col min="9221" max="9221" width="13.85546875" style="368" customWidth="1"/>
    <col min="9222" max="9222" width="9" style="368" customWidth="1"/>
    <col min="9223" max="9223" width="9.85546875" style="368" customWidth="1"/>
    <col min="9224" max="9224" width="9.42578125" style="368" customWidth="1"/>
    <col min="9225" max="9225" width="8.5703125" style="368" customWidth="1"/>
    <col min="9226" max="9227" width="9.28515625" style="368" bestFit="1" customWidth="1"/>
    <col min="9228" max="9472" width="9.140625" style="368"/>
    <col min="9473" max="9473" width="33.7109375" style="368" customWidth="1"/>
    <col min="9474" max="9474" width="25.85546875" style="368" customWidth="1"/>
    <col min="9475" max="9475" width="13.140625" style="368" customWidth="1"/>
    <col min="9476" max="9476" width="6.42578125" style="368" customWidth="1"/>
    <col min="9477" max="9477" width="13.85546875" style="368" customWidth="1"/>
    <col min="9478" max="9478" width="9" style="368" customWidth="1"/>
    <col min="9479" max="9479" width="9.85546875" style="368" customWidth="1"/>
    <col min="9480" max="9480" width="9.42578125" style="368" customWidth="1"/>
    <col min="9481" max="9481" width="8.5703125" style="368" customWidth="1"/>
    <col min="9482" max="9483" width="9.28515625" style="368" bestFit="1" customWidth="1"/>
    <col min="9484" max="9728" width="9.140625" style="368"/>
    <col min="9729" max="9729" width="33.7109375" style="368" customWidth="1"/>
    <col min="9730" max="9730" width="25.85546875" style="368" customWidth="1"/>
    <col min="9731" max="9731" width="13.140625" style="368" customWidth="1"/>
    <col min="9732" max="9732" width="6.42578125" style="368" customWidth="1"/>
    <col min="9733" max="9733" width="13.85546875" style="368" customWidth="1"/>
    <col min="9734" max="9734" width="9" style="368" customWidth="1"/>
    <col min="9735" max="9735" width="9.85546875" style="368" customWidth="1"/>
    <col min="9736" max="9736" width="9.42578125" style="368" customWidth="1"/>
    <col min="9737" max="9737" width="8.5703125" style="368" customWidth="1"/>
    <col min="9738" max="9739" width="9.28515625" style="368" bestFit="1" customWidth="1"/>
    <col min="9740" max="9984" width="9.140625" style="368"/>
    <col min="9985" max="9985" width="33.7109375" style="368" customWidth="1"/>
    <col min="9986" max="9986" width="25.85546875" style="368" customWidth="1"/>
    <col min="9987" max="9987" width="13.140625" style="368" customWidth="1"/>
    <col min="9988" max="9988" width="6.42578125" style="368" customWidth="1"/>
    <col min="9989" max="9989" width="13.85546875" style="368" customWidth="1"/>
    <col min="9990" max="9990" width="9" style="368" customWidth="1"/>
    <col min="9991" max="9991" width="9.85546875" style="368" customWidth="1"/>
    <col min="9992" max="9992" width="9.42578125" style="368" customWidth="1"/>
    <col min="9993" max="9993" width="8.5703125" style="368" customWidth="1"/>
    <col min="9994" max="9995" width="9.28515625" style="368" bestFit="1" customWidth="1"/>
    <col min="9996" max="10240" width="9.140625" style="368"/>
    <col min="10241" max="10241" width="33.7109375" style="368" customWidth="1"/>
    <col min="10242" max="10242" width="25.85546875" style="368" customWidth="1"/>
    <col min="10243" max="10243" width="13.140625" style="368" customWidth="1"/>
    <col min="10244" max="10244" width="6.42578125" style="368" customWidth="1"/>
    <col min="10245" max="10245" width="13.85546875" style="368" customWidth="1"/>
    <col min="10246" max="10246" width="9" style="368" customWidth="1"/>
    <col min="10247" max="10247" width="9.85546875" style="368" customWidth="1"/>
    <col min="10248" max="10248" width="9.42578125" style="368" customWidth="1"/>
    <col min="10249" max="10249" width="8.5703125" style="368" customWidth="1"/>
    <col min="10250" max="10251" width="9.28515625" style="368" bestFit="1" customWidth="1"/>
    <col min="10252" max="10496" width="9.140625" style="368"/>
    <col min="10497" max="10497" width="33.7109375" style="368" customWidth="1"/>
    <col min="10498" max="10498" width="25.85546875" style="368" customWidth="1"/>
    <col min="10499" max="10499" width="13.140625" style="368" customWidth="1"/>
    <col min="10500" max="10500" width="6.42578125" style="368" customWidth="1"/>
    <col min="10501" max="10501" width="13.85546875" style="368" customWidth="1"/>
    <col min="10502" max="10502" width="9" style="368" customWidth="1"/>
    <col min="10503" max="10503" width="9.85546875" style="368" customWidth="1"/>
    <col min="10504" max="10504" width="9.42578125" style="368" customWidth="1"/>
    <col min="10505" max="10505" width="8.5703125" style="368" customWidth="1"/>
    <col min="10506" max="10507" width="9.28515625" style="368" bestFit="1" customWidth="1"/>
    <col min="10508" max="10752" width="9.140625" style="368"/>
    <col min="10753" max="10753" width="33.7109375" style="368" customWidth="1"/>
    <col min="10754" max="10754" width="25.85546875" style="368" customWidth="1"/>
    <col min="10755" max="10755" width="13.140625" style="368" customWidth="1"/>
    <col min="10756" max="10756" width="6.42578125" style="368" customWidth="1"/>
    <col min="10757" max="10757" width="13.85546875" style="368" customWidth="1"/>
    <col min="10758" max="10758" width="9" style="368" customWidth="1"/>
    <col min="10759" max="10759" width="9.85546875" style="368" customWidth="1"/>
    <col min="10760" max="10760" width="9.42578125" style="368" customWidth="1"/>
    <col min="10761" max="10761" width="8.5703125" style="368" customWidth="1"/>
    <col min="10762" max="10763" width="9.28515625" style="368" bestFit="1" customWidth="1"/>
    <col min="10764" max="11008" width="9.140625" style="368"/>
    <col min="11009" max="11009" width="33.7109375" style="368" customWidth="1"/>
    <col min="11010" max="11010" width="25.85546875" style="368" customWidth="1"/>
    <col min="11011" max="11011" width="13.140625" style="368" customWidth="1"/>
    <col min="11012" max="11012" width="6.42578125" style="368" customWidth="1"/>
    <col min="11013" max="11013" width="13.85546875" style="368" customWidth="1"/>
    <col min="11014" max="11014" width="9" style="368" customWidth="1"/>
    <col min="11015" max="11015" width="9.85546875" style="368" customWidth="1"/>
    <col min="11016" max="11016" width="9.42578125" style="368" customWidth="1"/>
    <col min="11017" max="11017" width="8.5703125" style="368" customWidth="1"/>
    <col min="11018" max="11019" width="9.28515625" style="368" bestFit="1" customWidth="1"/>
    <col min="11020" max="11264" width="9.140625" style="368"/>
    <col min="11265" max="11265" width="33.7109375" style="368" customWidth="1"/>
    <col min="11266" max="11266" width="25.85546875" style="368" customWidth="1"/>
    <col min="11267" max="11267" width="13.140625" style="368" customWidth="1"/>
    <col min="11268" max="11268" width="6.42578125" style="368" customWidth="1"/>
    <col min="11269" max="11269" width="13.85546875" style="368" customWidth="1"/>
    <col min="11270" max="11270" width="9" style="368" customWidth="1"/>
    <col min="11271" max="11271" width="9.85546875" style="368" customWidth="1"/>
    <col min="11272" max="11272" width="9.42578125" style="368" customWidth="1"/>
    <col min="11273" max="11273" width="8.5703125" style="368" customWidth="1"/>
    <col min="11274" max="11275" width="9.28515625" style="368" bestFit="1" customWidth="1"/>
    <col min="11276" max="11520" width="9.140625" style="368"/>
    <col min="11521" max="11521" width="33.7109375" style="368" customWidth="1"/>
    <col min="11522" max="11522" width="25.85546875" style="368" customWidth="1"/>
    <col min="11523" max="11523" width="13.140625" style="368" customWidth="1"/>
    <col min="11524" max="11524" width="6.42578125" style="368" customWidth="1"/>
    <col min="11525" max="11525" width="13.85546875" style="368" customWidth="1"/>
    <col min="11526" max="11526" width="9" style="368" customWidth="1"/>
    <col min="11527" max="11527" width="9.85546875" style="368" customWidth="1"/>
    <col min="11528" max="11528" width="9.42578125" style="368" customWidth="1"/>
    <col min="11529" max="11529" width="8.5703125" style="368" customWidth="1"/>
    <col min="11530" max="11531" width="9.28515625" style="368" bestFit="1" customWidth="1"/>
    <col min="11532" max="11776" width="9.140625" style="368"/>
    <col min="11777" max="11777" width="33.7109375" style="368" customWidth="1"/>
    <col min="11778" max="11778" width="25.85546875" style="368" customWidth="1"/>
    <col min="11779" max="11779" width="13.140625" style="368" customWidth="1"/>
    <col min="11780" max="11780" width="6.42578125" style="368" customWidth="1"/>
    <col min="11781" max="11781" width="13.85546875" style="368" customWidth="1"/>
    <col min="11782" max="11782" width="9" style="368" customWidth="1"/>
    <col min="11783" max="11783" width="9.85546875" style="368" customWidth="1"/>
    <col min="11784" max="11784" width="9.42578125" style="368" customWidth="1"/>
    <col min="11785" max="11785" width="8.5703125" style="368" customWidth="1"/>
    <col min="11786" max="11787" width="9.28515625" style="368" bestFit="1" customWidth="1"/>
    <col min="11788" max="12032" width="9.140625" style="368"/>
    <col min="12033" max="12033" width="33.7109375" style="368" customWidth="1"/>
    <col min="12034" max="12034" width="25.85546875" style="368" customWidth="1"/>
    <col min="12035" max="12035" width="13.140625" style="368" customWidth="1"/>
    <col min="12036" max="12036" width="6.42578125" style="368" customWidth="1"/>
    <col min="12037" max="12037" width="13.85546875" style="368" customWidth="1"/>
    <col min="12038" max="12038" width="9" style="368" customWidth="1"/>
    <col min="12039" max="12039" width="9.85546875" style="368" customWidth="1"/>
    <col min="12040" max="12040" width="9.42578125" style="368" customWidth="1"/>
    <col min="12041" max="12041" width="8.5703125" style="368" customWidth="1"/>
    <col min="12042" max="12043" width="9.28515625" style="368" bestFit="1" customWidth="1"/>
    <col min="12044" max="12288" width="9.140625" style="368"/>
    <col min="12289" max="12289" width="33.7109375" style="368" customWidth="1"/>
    <col min="12290" max="12290" width="25.85546875" style="368" customWidth="1"/>
    <col min="12291" max="12291" width="13.140625" style="368" customWidth="1"/>
    <col min="12292" max="12292" width="6.42578125" style="368" customWidth="1"/>
    <col min="12293" max="12293" width="13.85546875" style="368" customWidth="1"/>
    <col min="12294" max="12294" width="9" style="368" customWidth="1"/>
    <col min="12295" max="12295" width="9.85546875" style="368" customWidth="1"/>
    <col min="12296" max="12296" width="9.42578125" style="368" customWidth="1"/>
    <col min="12297" max="12297" width="8.5703125" style="368" customWidth="1"/>
    <col min="12298" max="12299" width="9.28515625" style="368" bestFit="1" customWidth="1"/>
    <col min="12300" max="12544" width="9.140625" style="368"/>
    <col min="12545" max="12545" width="33.7109375" style="368" customWidth="1"/>
    <col min="12546" max="12546" width="25.85546875" style="368" customWidth="1"/>
    <col min="12547" max="12547" width="13.140625" style="368" customWidth="1"/>
    <col min="12548" max="12548" width="6.42578125" style="368" customWidth="1"/>
    <col min="12549" max="12549" width="13.85546875" style="368" customWidth="1"/>
    <col min="12550" max="12550" width="9" style="368" customWidth="1"/>
    <col min="12551" max="12551" width="9.85546875" style="368" customWidth="1"/>
    <col min="12552" max="12552" width="9.42578125" style="368" customWidth="1"/>
    <col min="12553" max="12553" width="8.5703125" style="368" customWidth="1"/>
    <col min="12554" max="12555" width="9.28515625" style="368" bestFit="1" customWidth="1"/>
    <col min="12556" max="12800" width="9.140625" style="368"/>
    <col min="12801" max="12801" width="33.7109375" style="368" customWidth="1"/>
    <col min="12802" max="12802" width="25.85546875" style="368" customWidth="1"/>
    <col min="12803" max="12803" width="13.140625" style="368" customWidth="1"/>
    <col min="12804" max="12804" width="6.42578125" style="368" customWidth="1"/>
    <col min="12805" max="12805" width="13.85546875" style="368" customWidth="1"/>
    <col min="12806" max="12806" width="9" style="368" customWidth="1"/>
    <col min="12807" max="12807" width="9.85546875" style="368" customWidth="1"/>
    <col min="12808" max="12808" width="9.42578125" style="368" customWidth="1"/>
    <col min="12809" max="12809" width="8.5703125" style="368" customWidth="1"/>
    <col min="12810" max="12811" width="9.28515625" style="368" bestFit="1" customWidth="1"/>
    <col min="12812" max="13056" width="9.140625" style="368"/>
    <col min="13057" max="13057" width="33.7109375" style="368" customWidth="1"/>
    <col min="13058" max="13058" width="25.85546875" style="368" customWidth="1"/>
    <col min="13059" max="13059" width="13.140625" style="368" customWidth="1"/>
    <col min="13060" max="13060" width="6.42578125" style="368" customWidth="1"/>
    <col min="13061" max="13061" width="13.85546875" style="368" customWidth="1"/>
    <col min="13062" max="13062" width="9" style="368" customWidth="1"/>
    <col min="13063" max="13063" width="9.85546875" style="368" customWidth="1"/>
    <col min="13064" max="13064" width="9.42578125" style="368" customWidth="1"/>
    <col min="13065" max="13065" width="8.5703125" style="368" customWidth="1"/>
    <col min="13066" max="13067" width="9.28515625" style="368" bestFit="1" customWidth="1"/>
    <col min="13068" max="13312" width="9.140625" style="368"/>
    <col min="13313" max="13313" width="33.7109375" style="368" customWidth="1"/>
    <col min="13314" max="13314" width="25.85546875" style="368" customWidth="1"/>
    <col min="13315" max="13315" width="13.140625" style="368" customWidth="1"/>
    <col min="13316" max="13316" width="6.42578125" style="368" customWidth="1"/>
    <col min="13317" max="13317" width="13.85546875" style="368" customWidth="1"/>
    <col min="13318" max="13318" width="9" style="368" customWidth="1"/>
    <col min="13319" max="13319" width="9.85546875" style="368" customWidth="1"/>
    <col min="13320" max="13320" width="9.42578125" style="368" customWidth="1"/>
    <col min="13321" max="13321" width="8.5703125" style="368" customWidth="1"/>
    <col min="13322" max="13323" width="9.28515625" style="368" bestFit="1" customWidth="1"/>
    <col min="13324" max="13568" width="9.140625" style="368"/>
    <col min="13569" max="13569" width="33.7109375" style="368" customWidth="1"/>
    <col min="13570" max="13570" width="25.85546875" style="368" customWidth="1"/>
    <col min="13571" max="13571" width="13.140625" style="368" customWidth="1"/>
    <col min="13572" max="13572" width="6.42578125" style="368" customWidth="1"/>
    <col min="13573" max="13573" width="13.85546875" style="368" customWidth="1"/>
    <col min="13574" max="13574" width="9" style="368" customWidth="1"/>
    <col min="13575" max="13575" width="9.85546875" style="368" customWidth="1"/>
    <col min="13576" max="13576" width="9.42578125" style="368" customWidth="1"/>
    <col min="13577" max="13577" width="8.5703125" style="368" customWidth="1"/>
    <col min="13578" max="13579" width="9.28515625" style="368" bestFit="1" customWidth="1"/>
    <col min="13580" max="13824" width="9.140625" style="368"/>
    <col min="13825" max="13825" width="33.7109375" style="368" customWidth="1"/>
    <col min="13826" max="13826" width="25.85546875" style="368" customWidth="1"/>
    <col min="13827" max="13827" width="13.140625" style="368" customWidth="1"/>
    <col min="13828" max="13828" width="6.42578125" style="368" customWidth="1"/>
    <col min="13829" max="13829" width="13.85546875" style="368" customWidth="1"/>
    <col min="13830" max="13830" width="9" style="368" customWidth="1"/>
    <col min="13831" max="13831" width="9.85546875" style="368" customWidth="1"/>
    <col min="13832" max="13832" width="9.42578125" style="368" customWidth="1"/>
    <col min="13833" max="13833" width="8.5703125" style="368" customWidth="1"/>
    <col min="13834" max="13835" width="9.28515625" style="368" bestFit="1" customWidth="1"/>
    <col min="13836" max="14080" width="9.140625" style="368"/>
    <col min="14081" max="14081" width="33.7109375" style="368" customWidth="1"/>
    <col min="14082" max="14082" width="25.85546875" style="368" customWidth="1"/>
    <col min="14083" max="14083" width="13.140625" style="368" customWidth="1"/>
    <col min="14084" max="14084" width="6.42578125" style="368" customWidth="1"/>
    <col min="14085" max="14085" width="13.85546875" style="368" customWidth="1"/>
    <col min="14086" max="14086" width="9" style="368" customWidth="1"/>
    <col min="14087" max="14087" width="9.85546875" style="368" customWidth="1"/>
    <col min="14088" max="14088" width="9.42578125" style="368" customWidth="1"/>
    <col min="14089" max="14089" width="8.5703125" style="368" customWidth="1"/>
    <col min="14090" max="14091" width="9.28515625" style="368" bestFit="1" customWidth="1"/>
    <col min="14092" max="14336" width="9.140625" style="368"/>
    <col min="14337" max="14337" width="33.7109375" style="368" customWidth="1"/>
    <col min="14338" max="14338" width="25.85546875" style="368" customWidth="1"/>
    <col min="14339" max="14339" width="13.140625" style="368" customWidth="1"/>
    <col min="14340" max="14340" width="6.42578125" style="368" customWidth="1"/>
    <col min="14341" max="14341" width="13.85546875" style="368" customWidth="1"/>
    <col min="14342" max="14342" width="9" style="368" customWidth="1"/>
    <col min="14343" max="14343" width="9.85546875" style="368" customWidth="1"/>
    <col min="14344" max="14344" width="9.42578125" style="368" customWidth="1"/>
    <col min="14345" max="14345" width="8.5703125" style="368" customWidth="1"/>
    <col min="14346" max="14347" width="9.28515625" style="368" bestFit="1" customWidth="1"/>
    <col min="14348" max="14592" width="9.140625" style="368"/>
    <col min="14593" max="14593" width="33.7109375" style="368" customWidth="1"/>
    <col min="14594" max="14594" width="25.85546875" style="368" customWidth="1"/>
    <col min="14595" max="14595" width="13.140625" style="368" customWidth="1"/>
    <col min="14596" max="14596" width="6.42578125" style="368" customWidth="1"/>
    <col min="14597" max="14597" width="13.85546875" style="368" customWidth="1"/>
    <col min="14598" max="14598" width="9" style="368" customWidth="1"/>
    <col min="14599" max="14599" width="9.85546875" style="368" customWidth="1"/>
    <col min="14600" max="14600" width="9.42578125" style="368" customWidth="1"/>
    <col min="14601" max="14601" width="8.5703125" style="368" customWidth="1"/>
    <col min="14602" max="14603" width="9.28515625" style="368" bestFit="1" customWidth="1"/>
    <col min="14604" max="14848" width="9.140625" style="368"/>
    <col min="14849" max="14849" width="33.7109375" style="368" customWidth="1"/>
    <col min="14850" max="14850" width="25.85546875" style="368" customWidth="1"/>
    <col min="14851" max="14851" width="13.140625" style="368" customWidth="1"/>
    <col min="14852" max="14852" width="6.42578125" style="368" customWidth="1"/>
    <col min="14853" max="14853" width="13.85546875" style="368" customWidth="1"/>
    <col min="14854" max="14854" width="9" style="368" customWidth="1"/>
    <col min="14855" max="14855" width="9.85546875" style="368" customWidth="1"/>
    <col min="14856" max="14856" width="9.42578125" style="368" customWidth="1"/>
    <col min="14857" max="14857" width="8.5703125" style="368" customWidth="1"/>
    <col min="14858" max="14859" width="9.28515625" style="368" bestFit="1" customWidth="1"/>
    <col min="14860" max="15104" width="9.140625" style="368"/>
    <col min="15105" max="15105" width="33.7109375" style="368" customWidth="1"/>
    <col min="15106" max="15106" width="25.85546875" style="368" customWidth="1"/>
    <col min="15107" max="15107" width="13.140625" style="368" customWidth="1"/>
    <col min="15108" max="15108" width="6.42578125" style="368" customWidth="1"/>
    <col min="15109" max="15109" width="13.85546875" style="368" customWidth="1"/>
    <col min="15110" max="15110" width="9" style="368" customWidth="1"/>
    <col min="15111" max="15111" width="9.85546875" style="368" customWidth="1"/>
    <col min="15112" max="15112" width="9.42578125" style="368" customWidth="1"/>
    <col min="15113" max="15113" width="8.5703125" style="368" customWidth="1"/>
    <col min="15114" max="15115" width="9.28515625" style="368" bestFit="1" customWidth="1"/>
    <col min="15116" max="15360" width="9.140625" style="368"/>
    <col min="15361" max="15361" width="33.7109375" style="368" customWidth="1"/>
    <col min="15362" max="15362" width="25.85546875" style="368" customWidth="1"/>
    <col min="15363" max="15363" width="13.140625" style="368" customWidth="1"/>
    <col min="15364" max="15364" width="6.42578125" style="368" customWidth="1"/>
    <col min="15365" max="15365" width="13.85546875" style="368" customWidth="1"/>
    <col min="15366" max="15366" width="9" style="368" customWidth="1"/>
    <col min="15367" max="15367" width="9.85546875" style="368" customWidth="1"/>
    <col min="15368" max="15368" width="9.42578125" style="368" customWidth="1"/>
    <col min="15369" max="15369" width="8.5703125" style="368" customWidth="1"/>
    <col min="15370" max="15371" width="9.28515625" style="368" bestFit="1" customWidth="1"/>
    <col min="15372" max="15616" width="9.140625" style="368"/>
    <col min="15617" max="15617" width="33.7109375" style="368" customWidth="1"/>
    <col min="15618" max="15618" width="25.85546875" style="368" customWidth="1"/>
    <col min="15619" max="15619" width="13.140625" style="368" customWidth="1"/>
    <col min="15620" max="15620" width="6.42578125" style="368" customWidth="1"/>
    <col min="15621" max="15621" width="13.85546875" style="368" customWidth="1"/>
    <col min="15622" max="15622" width="9" style="368" customWidth="1"/>
    <col min="15623" max="15623" width="9.85546875" style="368" customWidth="1"/>
    <col min="15624" max="15624" width="9.42578125" style="368" customWidth="1"/>
    <col min="15625" max="15625" width="8.5703125" style="368" customWidth="1"/>
    <col min="15626" max="15627" width="9.28515625" style="368" bestFit="1" customWidth="1"/>
    <col min="15628" max="15872" width="9.140625" style="368"/>
    <col min="15873" max="15873" width="33.7109375" style="368" customWidth="1"/>
    <col min="15874" max="15874" width="25.85546875" style="368" customWidth="1"/>
    <col min="15875" max="15875" width="13.140625" style="368" customWidth="1"/>
    <col min="15876" max="15876" width="6.42578125" style="368" customWidth="1"/>
    <col min="15877" max="15877" width="13.85546875" style="368" customWidth="1"/>
    <col min="15878" max="15878" width="9" style="368" customWidth="1"/>
    <col min="15879" max="15879" width="9.85546875" style="368" customWidth="1"/>
    <col min="15880" max="15880" width="9.42578125" style="368" customWidth="1"/>
    <col min="15881" max="15881" width="8.5703125" style="368" customWidth="1"/>
    <col min="15882" max="15883" width="9.28515625" style="368" bestFit="1" customWidth="1"/>
    <col min="15884" max="16128" width="9.140625" style="368"/>
    <col min="16129" max="16129" width="33.7109375" style="368" customWidth="1"/>
    <col min="16130" max="16130" width="25.85546875" style="368" customWidth="1"/>
    <col min="16131" max="16131" width="13.140625" style="368" customWidth="1"/>
    <col min="16132" max="16132" width="6.42578125" style="368" customWidth="1"/>
    <col min="16133" max="16133" width="13.85546875" style="368" customWidth="1"/>
    <col min="16134" max="16134" width="9" style="368" customWidth="1"/>
    <col min="16135" max="16135" width="9.85546875" style="368" customWidth="1"/>
    <col min="16136" max="16136" width="9.42578125" style="368" customWidth="1"/>
    <col min="16137" max="16137" width="8.5703125" style="368" customWidth="1"/>
    <col min="16138" max="16139" width="9.28515625" style="368" bestFit="1" customWidth="1"/>
    <col min="16140" max="16384" width="9.140625" style="368"/>
  </cols>
  <sheetData>
    <row r="4" spans="1:9" ht="31.5">
      <c r="A4" s="337" t="s">
        <v>565</v>
      </c>
      <c r="B4" s="610"/>
      <c r="C4" s="610"/>
      <c r="D4" s="610"/>
      <c r="E4" s="154"/>
    </row>
    <row r="5" spans="1:9" ht="28.5">
      <c r="A5" s="316" t="s">
        <v>291</v>
      </c>
      <c r="B5" s="315"/>
      <c r="C5" s="315"/>
      <c r="D5" s="315"/>
      <c r="E5" s="155"/>
    </row>
    <row r="8" spans="1:9" ht="13.5" thickBot="1"/>
    <row r="9" spans="1:9" s="366" customFormat="1" ht="12.75" customHeight="1">
      <c r="A9" s="614" t="s">
        <v>373</v>
      </c>
      <c r="B9" s="614" t="s">
        <v>620</v>
      </c>
      <c r="C9" s="614" t="s">
        <v>621</v>
      </c>
      <c r="D9" s="614" t="s">
        <v>622</v>
      </c>
      <c r="E9" s="614" t="s">
        <v>623</v>
      </c>
      <c r="F9" s="617" t="s">
        <v>624</v>
      </c>
      <c r="G9" s="618"/>
      <c r="H9" s="621" t="s">
        <v>625</v>
      </c>
      <c r="I9" s="622"/>
    </row>
    <row r="10" spans="1:9" s="512" customFormat="1" ht="29.25" customHeight="1">
      <c r="A10" s="615"/>
      <c r="B10" s="615"/>
      <c r="C10" s="615"/>
      <c r="D10" s="615"/>
      <c r="E10" s="615"/>
      <c r="F10" s="619"/>
      <c r="G10" s="620"/>
      <c r="H10" s="623"/>
      <c r="I10" s="624"/>
    </row>
    <row r="11" spans="1:9" s="512" customFormat="1">
      <c r="A11" s="615"/>
      <c r="B11" s="615"/>
      <c r="C11" s="615"/>
      <c r="D11" s="615"/>
      <c r="E11" s="615"/>
      <c r="F11" s="625" t="s">
        <v>626</v>
      </c>
      <c r="G11" s="626"/>
      <c r="H11" s="627" t="s">
        <v>627</v>
      </c>
      <c r="I11" s="628"/>
    </row>
    <row r="12" spans="1:9" s="513" customFormat="1" ht="15" customHeight="1" thickBot="1">
      <c r="A12" s="616"/>
      <c r="B12" s="616"/>
      <c r="C12" s="616"/>
      <c r="D12" s="616"/>
      <c r="E12" s="616"/>
      <c r="F12" s="629">
        <v>77</v>
      </c>
      <c r="G12" s="630"/>
      <c r="H12" s="631">
        <v>0.2</v>
      </c>
      <c r="I12" s="632"/>
    </row>
    <row r="13" spans="1:9" ht="15.75" customHeight="1">
      <c r="A13" s="633" t="s">
        <v>628</v>
      </c>
      <c r="B13" s="634"/>
      <c r="C13" s="634"/>
      <c r="D13" s="634"/>
      <c r="E13" s="635"/>
      <c r="F13" s="636" t="s">
        <v>629</v>
      </c>
      <c r="G13" s="637"/>
      <c r="H13" s="637"/>
      <c r="I13" s="638"/>
    </row>
    <row r="14" spans="1:9" ht="13.5" customHeight="1">
      <c r="A14" s="611" t="s">
        <v>630</v>
      </c>
      <c r="B14" s="612"/>
      <c r="C14" s="612"/>
      <c r="D14" s="612"/>
      <c r="E14" s="612"/>
      <c r="F14" s="612"/>
      <c r="G14" s="612"/>
      <c r="H14" s="612"/>
      <c r="I14" s="613"/>
    </row>
    <row r="15" spans="1:9" ht="12.75" customHeight="1">
      <c r="A15" s="369" t="s">
        <v>631</v>
      </c>
      <c r="B15" s="639" t="s">
        <v>632</v>
      </c>
      <c r="C15" s="641">
        <v>32</v>
      </c>
      <c r="D15" s="413">
        <v>78</v>
      </c>
      <c r="E15" s="370" t="s">
        <v>633</v>
      </c>
      <c r="F15" s="371">
        <v>555</v>
      </c>
      <c r="G15" s="372">
        <f>F15*$F$12</f>
        <v>42735</v>
      </c>
      <c r="H15" s="373">
        <f>F15-F15*H$12</f>
        <v>444</v>
      </c>
      <c r="I15" s="374">
        <f>H15*$F$12</f>
        <v>34188</v>
      </c>
    </row>
    <row r="16" spans="1:9" ht="12.75" customHeight="1">
      <c r="A16" s="375" t="s">
        <v>634</v>
      </c>
      <c r="B16" s="639"/>
      <c r="C16" s="642"/>
      <c r="D16" s="376">
        <v>66</v>
      </c>
      <c r="E16" s="377" t="s">
        <v>635</v>
      </c>
      <c r="F16" s="378">
        <v>485</v>
      </c>
      <c r="G16" s="379">
        <f>F16*$F$12</f>
        <v>37345</v>
      </c>
      <c r="H16" s="380">
        <f>F16-F16*H$12</f>
        <v>388</v>
      </c>
      <c r="I16" s="381">
        <f>H16*$F$12</f>
        <v>29876</v>
      </c>
    </row>
    <row r="17" spans="1:10" ht="12.75" customHeight="1">
      <c r="A17" s="382" t="s">
        <v>636</v>
      </c>
      <c r="B17" s="640"/>
      <c r="C17" s="395">
        <v>24</v>
      </c>
      <c r="D17" s="412">
        <v>53</v>
      </c>
      <c r="E17" s="383" t="s">
        <v>637</v>
      </c>
      <c r="F17" s="384">
        <v>415</v>
      </c>
      <c r="G17" s="385">
        <f>F17*$F$12</f>
        <v>31955</v>
      </c>
      <c r="H17" s="386">
        <f>F17-F17*H$12</f>
        <v>332</v>
      </c>
      <c r="I17" s="387">
        <f>H17*$F$12</f>
        <v>25564</v>
      </c>
    </row>
    <row r="18" spans="1:10" ht="12.75" customHeight="1">
      <c r="A18" s="643" t="s">
        <v>638</v>
      </c>
      <c r="B18" s="644"/>
      <c r="C18" s="388">
        <v>2419991045</v>
      </c>
      <c r="D18" s="375"/>
      <c r="E18" s="388"/>
      <c r="F18" s="378">
        <v>65</v>
      </c>
      <c r="G18" s="379">
        <f>F18*$F$12</f>
        <v>5005</v>
      </c>
      <c r="H18" s="386">
        <f>F18-F18*H$12</f>
        <v>52</v>
      </c>
      <c r="I18" s="387">
        <f>H18*$F$12</f>
        <v>4004</v>
      </c>
    </row>
    <row r="19" spans="1:10" ht="12.75" customHeight="1" thickBot="1">
      <c r="A19" s="389" t="s">
        <v>639</v>
      </c>
      <c r="B19" s="390"/>
      <c r="C19" s="391" t="s">
        <v>640</v>
      </c>
      <c r="D19" s="392"/>
      <c r="E19" s="393"/>
      <c r="F19" s="378">
        <v>60</v>
      </c>
      <c r="G19" s="379">
        <f>F19*$F$12</f>
        <v>4620</v>
      </c>
      <c r="H19" s="386">
        <f>F19-F19*H$12</f>
        <v>48</v>
      </c>
      <c r="I19" s="387">
        <f>H19*$F$12</f>
        <v>3696</v>
      </c>
    </row>
    <row r="20" spans="1:10" ht="12.75" customHeight="1">
      <c r="A20" s="645" t="s">
        <v>641</v>
      </c>
      <c r="B20" s="646"/>
      <c r="C20" s="646"/>
      <c r="D20" s="646"/>
      <c r="E20" s="646"/>
      <c r="F20" s="646"/>
      <c r="G20" s="646"/>
      <c r="H20" s="646"/>
      <c r="I20" s="647"/>
    </row>
    <row r="21" spans="1:10" ht="12.75" customHeight="1">
      <c r="A21" s="375" t="s">
        <v>642</v>
      </c>
      <c r="B21" s="648" t="s">
        <v>643</v>
      </c>
      <c r="C21" s="641">
        <v>24</v>
      </c>
      <c r="D21" s="376">
        <v>77</v>
      </c>
      <c r="E21" s="377" t="s">
        <v>644</v>
      </c>
      <c r="F21" s="378">
        <v>515</v>
      </c>
      <c r="G21" s="379">
        <f>F21*$F$12</f>
        <v>39655</v>
      </c>
      <c r="H21" s="380">
        <f>F21-F21*H$12</f>
        <v>412</v>
      </c>
      <c r="I21" s="381">
        <f>H21*$F$12</f>
        <v>31724</v>
      </c>
    </row>
    <row r="22" spans="1:10" ht="12.75" customHeight="1">
      <c r="A22" s="394" t="s">
        <v>645</v>
      </c>
      <c r="B22" s="649"/>
      <c r="C22" s="651"/>
      <c r="D22" s="396">
        <v>63</v>
      </c>
      <c r="E22" s="397" t="s">
        <v>646</v>
      </c>
      <c r="F22" s="378">
        <v>425</v>
      </c>
      <c r="G22" s="379">
        <f>F22*$F$12</f>
        <v>32725</v>
      </c>
      <c r="H22" s="380">
        <f>F22-F22*H$12</f>
        <v>340</v>
      </c>
      <c r="I22" s="381">
        <f>H22*$F$12</f>
        <v>26180</v>
      </c>
    </row>
    <row r="23" spans="1:10" ht="12.75" customHeight="1">
      <c r="A23" s="375" t="s">
        <v>647</v>
      </c>
      <c r="B23" s="649"/>
      <c r="C23" s="642"/>
      <c r="D23" s="376">
        <v>50</v>
      </c>
      <c r="E23" s="377" t="s">
        <v>648</v>
      </c>
      <c r="F23" s="378">
        <v>385</v>
      </c>
      <c r="G23" s="379">
        <f>F23*$F$12</f>
        <v>29645</v>
      </c>
      <c r="H23" s="380">
        <f>F23-F23*H$12</f>
        <v>308</v>
      </c>
      <c r="I23" s="381">
        <f>H23*$F$12</f>
        <v>23716</v>
      </c>
    </row>
    <row r="24" spans="1:10" ht="12.75" customHeight="1">
      <c r="A24" s="382" t="s">
        <v>649</v>
      </c>
      <c r="B24" s="650"/>
      <c r="C24" s="395">
        <v>18.5</v>
      </c>
      <c r="D24" s="412">
        <v>41</v>
      </c>
      <c r="E24" s="398" t="s">
        <v>650</v>
      </c>
      <c r="F24" s="384">
        <v>350</v>
      </c>
      <c r="G24" s="399">
        <f>F24*$F$12</f>
        <v>26950</v>
      </c>
      <c r="H24" s="386">
        <f>F24-F24*H$12</f>
        <v>280</v>
      </c>
      <c r="I24" s="387">
        <f>H24*$F$12</f>
        <v>21560</v>
      </c>
    </row>
    <row r="25" spans="1:10" ht="12.75" customHeight="1" thickBot="1">
      <c r="A25" s="658" t="s">
        <v>651</v>
      </c>
      <c r="B25" s="659"/>
      <c r="C25" s="400">
        <v>6104550188</v>
      </c>
      <c r="D25" s="401"/>
      <c r="E25" s="402"/>
      <c r="F25" s="403">
        <v>67</v>
      </c>
      <c r="G25" s="404">
        <f>F25*$F$12</f>
        <v>5159</v>
      </c>
      <c r="H25" s="405">
        <f>F25-F25*H$12</f>
        <v>53.6</v>
      </c>
      <c r="I25" s="406">
        <f>H25*$F$12</f>
        <v>4127.2</v>
      </c>
    </row>
    <row r="26" spans="1:10" ht="15" hidden="1" customHeight="1" outlineLevel="1">
      <c r="A26" s="652" t="s">
        <v>652</v>
      </c>
      <c r="B26" s="653"/>
      <c r="C26" s="653"/>
      <c r="D26" s="653"/>
      <c r="E26" s="407" t="s">
        <v>653</v>
      </c>
      <c r="F26" s="654" t="s">
        <v>629</v>
      </c>
      <c r="G26" s="655"/>
      <c r="H26" s="656"/>
      <c r="I26" s="657"/>
    </row>
    <row r="27" spans="1:10" ht="15" hidden="1" customHeight="1" outlineLevel="1">
      <c r="A27" s="389" t="s">
        <v>654</v>
      </c>
      <c r="B27" s="641"/>
      <c r="C27" s="408" t="s">
        <v>655</v>
      </c>
      <c r="D27" s="392">
        <v>41</v>
      </c>
      <c r="E27" s="409" t="s">
        <v>650</v>
      </c>
      <c r="F27" s="378">
        <v>456</v>
      </c>
      <c r="G27" s="410">
        <f t="shared" ref="G27:G33" si="0">F27*$F$12</f>
        <v>35112</v>
      </c>
      <c r="H27" s="380">
        <f t="shared" ref="H27:H33" si="1">F27-F27*H$12</f>
        <v>364.8</v>
      </c>
      <c r="I27" s="381">
        <f t="shared" ref="I27:I33" si="2">H27*$F$12</f>
        <v>28089.600000000002</v>
      </c>
    </row>
    <row r="28" spans="1:10" ht="15" hidden="1" customHeight="1" outlineLevel="1">
      <c r="A28" s="411" t="s">
        <v>656</v>
      </c>
      <c r="B28" s="651"/>
      <c r="C28" s="660" t="s">
        <v>657</v>
      </c>
      <c r="D28" s="376">
        <v>50</v>
      </c>
      <c r="E28" s="377" t="s">
        <v>648</v>
      </c>
      <c r="F28" s="378">
        <v>497</v>
      </c>
      <c r="G28" s="410">
        <f t="shared" si="0"/>
        <v>38269</v>
      </c>
      <c r="H28" s="380">
        <f t="shared" si="1"/>
        <v>397.6</v>
      </c>
      <c r="I28" s="381">
        <f t="shared" si="2"/>
        <v>30615.200000000001</v>
      </c>
    </row>
    <row r="29" spans="1:10" ht="15" hidden="1" customHeight="1" outlineLevel="1">
      <c r="A29" s="389" t="s">
        <v>658</v>
      </c>
      <c r="B29" s="651"/>
      <c r="C29" s="661"/>
      <c r="D29" s="392">
        <v>53</v>
      </c>
      <c r="E29" s="409" t="s">
        <v>637</v>
      </c>
      <c r="F29" s="378">
        <v>631</v>
      </c>
      <c r="G29" s="410">
        <f t="shared" si="0"/>
        <v>48587</v>
      </c>
      <c r="H29" s="380">
        <f t="shared" si="1"/>
        <v>504.8</v>
      </c>
      <c r="I29" s="381">
        <f t="shared" si="2"/>
        <v>38869.599999999999</v>
      </c>
    </row>
    <row r="30" spans="1:10" s="514" customFormat="1" ht="15" hidden="1" customHeight="1" outlineLevel="1">
      <c r="A30" s="411" t="s">
        <v>659</v>
      </c>
      <c r="B30" s="651"/>
      <c r="C30" s="661"/>
      <c r="D30" s="376">
        <v>63</v>
      </c>
      <c r="E30" s="377" t="s">
        <v>646</v>
      </c>
      <c r="F30" s="378">
        <v>546</v>
      </c>
      <c r="G30" s="410">
        <f t="shared" si="0"/>
        <v>42042</v>
      </c>
      <c r="H30" s="380">
        <f t="shared" si="1"/>
        <v>436.8</v>
      </c>
      <c r="I30" s="381">
        <f t="shared" si="2"/>
        <v>33633.599999999999</v>
      </c>
      <c r="J30" s="368"/>
    </row>
    <row r="31" spans="1:10" s="514" customFormat="1" ht="12.75" hidden="1" customHeight="1" outlineLevel="1">
      <c r="A31" s="389" t="s">
        <v>660</v>
      </c>
      <c r="B31" s="651"/>
      <c r="C31" s="661"/>
      <c r="D31" s="392">
        <v>66</v>
      </c>
      <c r="E31" s="409" t="s">
        <v>635</v>
      </c>
      <c r="F31" s="378">
        <v>672</v>
      </c>
      <c r="G31" s="410">
        <f t="shared" si="0"/>
        <v>51744</v>
      </c>
      <c r="H31" s="380">
        <f t="shared" si="1"/>
        <v>537.6</v>
      </c>
      <c r="I31" s="381">
        <f t="shared" si="2"/>
        <v>41395.200000000004</v>
      </c>
      <c r="J31" s="368"/>
    </row>
    <row r="32" spans="1:10" s="514" customFormat="1" ht="15" hidden="1" customHeight="1" outlineLevel="1">
      <c r="A32" s="411" t="s">
        <v>661</v>
      </c>
      <c r="B32" s="651"/>
      <c r="C32" s="661"/>
      <c r="D32" s="376">
        <v>77</v>
      </c>
      <c r="E32" s="377" t="s">
        <v>644</v>
      </c>
      <c r="F32" s="378">
        <v>603</v>
      </c>
      <c r="G32" s="410">
        <f t="shared" si="0"/>
        <v>46431</v>
      </c>
      <c r="H32" s="380">
        <f t="shared" si="1"/>
        <v>482.4</v>
      </c>
      <c r="I32" s="381">
        <f t="shared" si="2"/>
        <v>37144.799999999996</v>
      </c>
      <c r="J32" s="368"/>
    </row>
    <row r="33" spans="1:13" s="514" customFormat="1" ht="15" hidden="1" customHeight="1" outlineLevel="1">
      <c r="A33" s="389" t="s">
        <v>662</v>
      </c>
      <c r="B33" s="642"/>
      <c r="C33" s="662"/>
      <c r="D33" s="392">
        <v>78</v>
      </c>
      <c r="E33" s="409" t="s">
        <v>633</v>
      </c>
      <c r="F33" s="378">
        <v>744</v>
      </c>
      <c r="G33" s="410">
        <f t="shared" si="0"/>
        <v>57288</v>
      </c>
      <c r="H33" s="380">
        <f t="shared" si="1"/>
        <v>595.20000000000005</v>
      </c>
      <c r="I33" s="381">
        <f t="shared" si="2"/>
        <v>45830.400000000001</v>
      </c>
      <c r="J33" s="368"/>
    </row>
    <row r="34" spans="1:13" s="514" customFormat="1" ht="15" customHeight="1" collapsed="1">
      <c r="A34" s="663" t="s">
        <v>663</v>
      </c>
      <c r="B34" s="664"/>
      <c r="C34" s="664"/>
      <c r="D34" s="664"/>
      <c r="E34" s="414" t="s">
        <v>653</v>
      </c>
      <c r="F34" s="665" t="s">
        <v>629</v>
      </c>
      <c r="G34" s="666"/>
      <c r="H34" s="656"/>
      <c r="I34" s="657"/>
      <c r="J34" s="368"/>
    </row>
    <row r="35" spans="1:13" s="514" customFormat="1" ht="15" customHeight="1">
      <c r="A35" s="415" t="s">
        <v>664</v>
      </c>
      <c r="B35" s="641"/>
      <c r="C35" s="668">
        <v>42</v>
      </c>
      <c r="D35" s="408">
        <v>80</v>
      </c>
      <c r="E35" s="416" t="s">
        <v>665</v>
      </c>
      <c r="F35" s="378">
        <v>595</v>
      </c>
      <c r="G35" s="410">
        <f>F35*$F$12</f>
        <v>45815</v>
      </c>
      <c r="H35" s="380">
        <f>F35-F35*H$12</f>
        <v>476</v>
      </c>
      <c r="I35" s="381">
        <f>H35*$F$12</f>
        <v>36652</v>
      </c>
      <c r="J35" s="368"/>
      <c r="M35" s="515"/>
    </row>
    <row r="36" spans="1:13" s="514" customFormat="1" ht="15" customHeight="1">
      <c r="A36" s="375" t="s">
        <v>666</v>
      </c>
      <c r="B36" s="651"/>
      <c r="C36" s="669"/>
      <c r="D36" s="417">
        <v>85</v>
      </c>
      <c r="E36" s="418" t="s">
        <v>667</v>
      </c>
      <c r="F36" s="378">
        <v>625</v>
      </c>
      <c r="G36" s="410">
        <f>F36*$F$12</f>
        <v>48125</v>
      </c>
      <c r="H36" s="380">
        <f>F36-F36*H$12</f>
        <v>500</v>
      </c>
      <c r="I36" s="381">
        <f>H36*$F$12</f>
        <v>38500</v>
      </c>
      <c r="J36" s="368"/>
    </row>
    <row r="37" spans="1:13" s="514" customFormat="1" ht="45.75" customHeight="1">
      <c r="A37" s="419" t="s">
        <v>668</v>
      </c>
      <c r="B37" s="651"/>
      <c r="C37" s="670" t="s">
        <v>669</v>
      </c>
      <c r="D37" s="671"/>
      <c r="E37" s="672"/>
      <c r="F37" s="665" t="s">
        <v>629</v>
      </c>
      <c r="G37" s="666"/>
      <c r="H37" s="656"/>
      <c r="I37" s="657"/>
      <c r="J37" s="368"/>
    </row>
    <row r="38" spans="1:13" s="514" customFormat="1" ht="15" customHeight="1">
      <c r="A38" s="369" t="s">
        <v>670</v>
      </c>
      <c r="B38" s="651"/>
      <c r="C38" s="668">
        <v>42</v>
      </c>
      <c r="D38" s="420">
        <v>80</v>
      </c>
      <c r="E38" s="421" t="s">
        <v>671</v>
      </c>
      <c r="F38" s="371">
        <v>615</v>
      </c>
      <c r="G38" s="422">
        <f>F38*$F$12</f>
        <v>47355</v>
      </c>
      <c r="H38" s="380">
        <f>F38-F38*H$12</f>
        <v>492</v>
      </c>
      <c r="I38" s="381">
        <f>H38*$F$12</f>
        <v>37884</v>
      </c>
      <c r="J38" s="368"/>
    </row>
    <row r="39" spans="1:13" s="514" customFormat="1" ht="14.25" customHeight="1" thickBot="1">
      <c r="A39" s="401" t="s">
        <v>672</v>
      </c>
      <c r="B39" s="667"/>
      <c r="C39" s="673"/>
      <c r="D39" s="423">
        <v>85</v>
      </c>
      <c r="E39" s="424" t="s">
        <v>673</v>
      </c>
      <c r="F39" s="403">
        <v>645</v>
      </c>
      <c r="G39" s="425">
        <f>F39*$F$12</f>
        <v>49665</v>
      </c>
      <c r="H39" s="405">
        <f>F39-F39*H$12</f>
        <v>516</v>
      </c>
      <c r="I39" s="406">
        <f>H39*$F$12</f>
        <v>39732</v>
      </c>
      <c r="J39" s="368"/>
    </row>
    <row r="40" spans="1:13" s="514" customFormat="1" ht="5.25" hidden="1" customHeight="1">
      <c r="A40" s="652" t="s">
        <v>674</v>
      </c>
      <c r="B40" s="653"/>
      <c r="C40" s="653"/>
      <c r="D40" s="653"/>
      <c r="E40" s="407" t="s">
        <v>653</v>
      </c>
      <c r="F40" s="654" t="s">
        <v>629</v>
      </c>
      <c r="G40" s="655"/>
      <c r="H40" s="656"/>
      <c r="I40" s="657"/>
      <c r="J40" s="368"/>
    </row>
    <row r="41" spans="1:13" s="514" customFormat="1" ht="15" hidden="1" customHeight="1">
      <c r="A41" s="426" t="s">
        <v>675</v>
      </c>
      <c r="B41" s="426"/>
      <c r="C41" s="426"/>
      <c r="D41" s="427"/>
      <c r="E41" s="421" t="s">
        <v>676</v>
      </c>
      <c r="F41" s="371">
        <v>589</v>
      </c>
      <c r="G41" s="422">
        <f>F41*$F$12</f>
        <v>45353</v>
      </c>
      <c r="H41" s="380">
        <f>F41-F41*H$12</f>
        <v>471.2</v>
      </c>
      <c r="I41" s="381">
        <f>H41*$F$12</f>
        <v>36282.400000000001</v>
      </c>
      <c r="J41" s="368"/>
    </row>
    <row r="42" spans="1:13" s="514" customFormat="1" ht="15" hidden="1" customHeight="1">
      <c r="A42" s="428" t="s">
        <v>677</v>
      </c>
      <c r="B42" s="428"/>
      <c r="C42" s="428"/>
      <c r="D42" s="429"/>
      <c r="E42" s="430" t="s">
        <v>678</v>
      </c>
      <c r="F42" s="378">
        <v>759</v>
      </c>
      <c r="G42" s="410">
        <f>F42*$F$12</f>
        <v>58443</v>
      </c>
      <c r="H42" s="380">
        <f>F42-F42*H$12</f>
        <v>607.20000000000005</v>
      </c>
      <c r="I42" s="381">
        <f>H42*$F$12</f>
        <v>46754.400000000001</v>
      </c>
      <c r="J42" s="368"/>
    </row>
    <row r="43" spans="1:13" s="514" customFormat="1" ht="15" customHeight="1">
      <c r="A43" s="663" t="s">
        <v>679</v>
      </c>
      <c r="B43" s="664"/>
      <c r="C43" s="664"/>
      <c r="D43" s="664"/>
      <c r="E43" s="414" t="s">
        <v>653</v>
      </c>
      <c r="F43" s="665" t="s">
        <v>629</v>
      </c>
      <c r="G43" s="666"/>
      <c r="H43" s="656"/>
      <c r="I43" s="657"/>
      <c r="J43" s="368"/>
    </row>
    <row r="44" spans="1:13" s="514" customFormat="1" ht="15.75">
      <c r="A44" s="431" t="s">
        <v>680</v>
      </c>
      <c r="B44" s="432"/>
      <c r="C44" s="433">
        <v>30</v>
      </c>
      <c r="D44" s="434">
        <v>86</v>
      </c>
      <c r="E44" s="421" t="s">
        <v>676</v>
      </c>
      <c r="F44" s="435">
        <v>675</v>
      </c>
      <c r="G44" s="422">
        <f t="shared" ref="G44:G49" si="3">F44*$F$12</f>
        <v>51975</v>
      </c>
      <c r="H44" s="380">
        <f t="shared" ref="H44:H49" si="4">F44-F44*H$12</f>
        <v>540</v>
      </c>
      <c r="I44" s="381">
        <f t="shared" ref="I44:I49" si="5">H44*$F$12</f>
        <v>41580</v>
      </c>
      <c r="J44" s="368"/>
    </row>
    <row r="45" spans="1:13" s="514" customFormat="1" ht="15" customHeight="1">
      <c r="A45" s="436" t="s">
        <v>681</v>
      </c>
      <c r="B45" s="432"/>
      <c r="C45" s="437">
        <v>45</v>
      </c>
      <c r="D45" s="438">
        <v>142</v>
      </c>
      <c r="E45" s="439" t="s">
        <v>678</v>
      </c>
      <c r="F45" s="440">
        <v>845</v>
      </c>
      <c r="G45" s="410">
        <f t="shared" si="3"/>
        <v>65065</v>
      </c>
      <c r="H45" s="380">
        <f t="shared" si="4"/>
        <v>676</v>
      </c>
      <c r="I45" s="381">
        <f t="shared" si="5"/>
        <v>52052</v>
      </c>
      <c r="J45" s="368"/>
    </row>
    <row r="46" spans="1:13" s="514" customFormat="1" ht="15" customHeight="1">
      <c r="A46" s="426" t="s">
        <v>682</v>
      </c>
      <c r="B46" s="432"/>
      <c r="C46" s="392">
        <v>69</v>
      </c>
      <c r="D46" s="441">
        <v>145</v>
      </c>
      <c r="E46" s="416" t="s">
        <v>683</v>
      </c>
      <c r="F46" s="440">
        <v>1290</v>
      </c>
      <c r="G46" s="410">
        <f t="shared" si="3"/>
        <v>99330</v>
      </c>
      <c r="H46" s="380">
        <f t="shared" si="4"/>
        <v>1032</v>
      </c>
      <c r="I46" s="381">
        <f t="shared" si="5"/>
        <v>79464</v>
      </c>
      <c r="J46" s="368"/>
    </row>
    <row r="47" spans="1:13" s="514" customFormat="1" ht="15" customHeight="1">
      <c r="A47" s="436" t="s">
        <v>684</v>
      </c>
      <c r="B47" s="432"/>
      <c r="C47" s="376">
        <v>81</v>
      </c>
      <c r="D47" s="438">
        <v>160</v>
      </c>
      <c r="E47" s="418" t="s">
        <v>685</v>
      </c>
      <c r="F47" s="440">
        <v>1560</v>
      </c>
      <c r="G47" s="410">
        <f t="shared" si="3"/>
        <v>120120</v>
      </c>
      <c r="H47" s="380">
        <f t="shared" si="4"/>
        <v>1248</v>
      </c>
      <c r="I47" s="381">
        <f t="shared" si="5"/>
        <v>96096</v>
      </c>
      <c r="J47" s="368"/>
    </row>
    <row r="48" spans="1:13" s="514" customFormat="1" ht="15" customHeight="1">
      <c r="A48" s="426" t="s">
        <v>686</v>
      </c>
      <c r="B48" s="432"/>
      <c r="C48" s="392">
        <v>69</v>
      </c>
      <c r="D48" s="441">
        <v>268</v>
      </c>
      <c r="E48" s="416" t="s">
        <v>687</v>
      </c>
      <c r="F48" s="440">
        <v>2235</v>
      </c>
      <c r="G48" s="410">
        <f t="shared" si="3"/>
        <v>172095</v>
      </c>
      <c r="H48" s="380">
        <f t="shared" si="4"/>
        <v>1788</v>
      </c>
      <c r="I48" s="381">
        <f t="shared" si="5"/>
        <v>137676</v>
      </c>
    </row>
    <row r="49" spans="1:9" s="514" customFormat="1" ht="15" customHeight="1">
      <c r="A49" s="436" t="s">
        <v>688</v>
      </c>
      <c r="B49" s="432"/>
      <c r="C49" s="376">
        <v>77</v>
      </c>
      <c r="D49" s="438">
        <v>284</v>
      </c>
      <c r="E49" s="418" t="s">
        <v>689</v>
      </c>
      <c r="F49" s="440">
        <v>2645</v>
      </c>
      <c r="G49" s="410">
        <f t="shared" si="3"/>
        <v>203665</v>
      </c>
      <c r="H49" s="380">
        <f t="shared" si="4"/>
        <v>2116</v>
      </c>
      <c r="I49" s="381">
        <f t="shared" si="5"/>
        <v>162932</v>
      </c>
    </row>
    <row r="50" spans="1:9" s="514" customFormat="1" ht="30" customHeight="1">
      <c r="A50" s="442" t="s">
        <v>690</v>
      </c>
      <c r="B50" s="432"/>
      <c r="C50" s="674" t="s">
        <v>691</v>
      </c>
      <c r="D50" s="675"/>
      <c r="E50" s="676"/>
      <c r="F50" s="665" t="s">
        <v>629</v>
      </c>
      <c r="G50" s="666"/>
      <c r="H50" s="656"/>
      <c r="I50" s="657"/>
    </row>
    <row r="51" spans="1:9" s="514" customFormat="1" ht="15" customHeight="1">
      <c r="A51" s="426" t="s">
        <v>692</v>
      </c>
      <c r="B51" s="432"/>
      <c r="C51" s="443" t="s">
        <v>693</v>
      </c>
      <c r="D51" s="441">
        <v>100</v>
      </c>
      <c r="E51" s="421" t="s">
        <v>676</v>
      </c>
      <c r="F51" s="440">
        <v>795</v>
      </c>
      <c r="G51" s="410">
        <f t="shared" ref="G51:G58" si="6">F51*$F$12</f>
        <v>61215</v>
      </c>
      <c r="H51" s="380">
        <f t="shared" ref="H51:H58" si="7">F51-F51*H$12</f>
        <v>636</v>
      </c>
      <c r="I51" s="381">
        <f t="shared" ref="I51:I58" si="8">H51*$F$12</f>
        <v>48972</v>
      </c>
    </row>
    <row r="52" spans="1:9" s="514" customFormat="1" ht="15" customHeight="1">
      <c r="A52" s="436" t="s">
        <v>694</v>
      </c>
      <c r="B52" s="432"/>
      <c r="C52" s="444" t="s">
        <v>695</v>
      </c>
      <c r="D52" s="438">
        <v>152</v>
      </c>
      <c r="E52" s="439" t="s">
        <v>678</v>
      </c>
      <c r="F52" s="440">
        <v>975</v>
      </c>
      <c r="G52" s="410">
        <f t="shared" si="6"/>
        <v>75075</v>
      </c>
      <c r="H52" s="380">
        <f t="shared" si="7"/>
        <v>780</v>
      </c>
      <c r="I52" s="381">
        <f t="shared" si="8"/>
        <v>60060</v>
      </c>
    </row>
    <row r="53" spans="1:9" s="514" customFormat="1" ht="15" customHeight="1">
      <c r="A53" s="426" t="s">
        <v>696</v>
      </c>
      <c r="B53" s="432"/>
      <c r="C53" s="445" t="s">
        <v>697</v>
      </c>
      <c r="D53" s="441">
        <v>158</v>
      </c>
      <c r="E53" s="416" t="s">
        <v>683</v>
      </c>
      <c r="F53" s="440">
        <v>1450</v>
      </c>
      <c r="G53" s="410">
        <f t="shared" si="6"/>
        <v>111650</v>
      </c>
      <c r="H53" s="380">
        <f t="shared" si="7"/>
        <v>1160</v>
      </c>
      <c r="I53" s="381">
        <f t="shared" si="8"/>
        <v>89320</v>
      </c>
    </row>
    <row r="54" spans="1:9" s="514" customFormat="1" ht="15" customHeight="1">
      <c r="A54" s="436" t="s">
        <v>698</v>
      </c>
      <c r="B54" s="432"/>
      <c r="C54" s="446" t="s">
        <v>699</v>
      </c>
      <c r="D54" s="438">
        <v>172</v>
      </c>
      <c r="E54" s="418" t="s">
        <v>685</v>
      </c>
      <c r="F54" s="440">
        <v>1715</v>
      </c>
      <c r="G54" s="410">
        <f t="shared" si="6"/>
        <v>132055</v>
      </c>
      <c r="H54" s="380">
        <f t="shared" si="7"/>
        <v>1372</v>
      </c>
      <c r="I54" s="381">
        <f t="shared" si="8"/>
        <v>105644</v>
      </c>
    </row>
    <row r="55" spans="1:9" s="514" customFormat="1" ht="15" customHeight="1">
      <c r="A55" s="426" t="s">
        <v>700</v>
      </c>
      <c r="B55" s="432"/>
      <c r="C55" s="447" t="s">
        <v>701</v>
      </c>
      <c r="D55" s="441">
        <v>284</v>
      </c>
      <c r="E55" s="416" t="s">
        <v>687</v>
      </c>
      <c r="F55" s="440">
        <v>2430</v>
      </c>
      <c r="G55" s="410">
        <f t="shared" si="6"/>
        <v>187110</v>
      </c>
      <c r="H55" s="380">
        <f t="shared" si="7"/>
        <v>1944</v>
      </c>
      <c r="I55" s="381">
        <f t="shared" si="8"/>
        <v>149688</v>
      </c>
    </row>
    <row r="56" spans="1:9" s="514" customFormat="1" ht="15" customHeight="1">
      <c r="A56" s="436" t="s">
        <v>702</v>
      </c>
      <c r="B56" s="432"/>
      <c r="C56" s="446" t="s">
        <v>703</v>
      </c>
      <c r="D56" s="417">
        <v>320</v>
      </c>
      <c r="E56" s="418" t="s">
        <v>689</v>
      </c>
      <c r="F56" s="440">
        <v>2815</v>
      </c>
      <c r="G56" s="410">
        <f t="shared" si="6"/>
        <v>216755</v>
      </c>
      <c r="H56" s="380">
        <f t="shared" si="7"/>
        <v>2252</v>
      </c>
      <c r="I56" s="381">
        <f t="shared" si="8"/>
        <v>173404</v>
      </c>
    </row>
    <row r="57" spans="1:9" s="514" customFormat="1" ht="15" customHeight="1">
      <c r="A57" s="448" t="s">
        <v>704</v>
      </c>
      <c r="B57" s="432"/>
      <c r="C57" s="416"/>
      <c r="D57" s="416"/>
      <c r="E57" s="392"/>
      <c r="F57" s="378">
        <v>500</v>
      </c>
      <c r="G57" s="410">
        <f>F57*$F$12</f>
        <v>38500</v>
      </c>
      <c r="H57" s="380">
        <f t="shared" si="7"/>
        <v>400</v>
      </c>
      <c r="I57" s="381">
        <f>H57*$F$12</f>
        <v>30800</v>
      </c>
    </row>
    <row r="58" spans="1:9" s="514" customFormat="1" ht="15" customHeight="1" thickBot="1">
      <c r="A58" s="449" t="s">
        <v>705</v>
      </c>
      <c r="B58" s="450"/>
      <c r="C58" s="451"/>
      <c r="D58" s="452"/>
      <c r="E58" s="453"/>
      <c r="F58" s="378">
        <v>555</v>
      </c>
      <c r="G58" s="425">
        <f t="shared" si="6"/>
        <v>42735</v>
      </c>
      <c r="H58" s="405">
        <f t="shared" si="7"/>
        <v>444</v>
      </c>
      <c r="I58" s="406">
        <f t="shared" si="8"/>
        <v>34188</v>
      </c>
    </row>
    <row r="59" spans="1:9" s="514" customFormat="1" ht="15" customHeight="1">
      <c r="A59" s="633" t="s">
        <v>706</v>
      </c>
      <c r="B59" s="634"/>
      <c r="C59" s="634"/>
      <c r="D59" s="634"/>
      <c r="E59" s="454" t="s">
        <v>707</v>
      </c>
      <c r="F59" s="636" t="s">
        <v>708</v>
      </c>
      <c r="G59" s="637"/>
      <c r="H59" s="637"/>
      <c r="I59" s="638"/>
    </row>
    <row r="60" spans="1:9" s="514" customFormat="1" ht="15">
      <c r="A60" s="415" t="s">
        <v>709</v>
      </c>
      <c r="B60" s="455"/>
      <c r="C60" s="445" t="s">
        <v>710</v>
      </c>
      <c r="D60" s="408">
        <v>87</v>
      </c>
      <c r="E60" s="416" t="s">
        <v>711</v>
      </c>
      <c r="F60" s="378">
        <v>655</v>
      </c>
      <c r="G60" s="410">
        <f>F60*$F$12</f>
        <v>50435</v>
      </c>
      <c r="H60" s="380">
        <f>F60-F60*H$12</f>
        <v>524</v>
      </c>
      <c r="I60" s="381">
        <f>H60*$F$12</f>
        <v>40348</v>
      </c>
    </row>
    <row r="61" spans="1:9" s="514" customFormat="1" ht="15" hidden="1" outlineLevel="1">
      <c r="A61" s="375" t="s">
        <v>712</v>
      </c>
      <c r="B61" s="432"/>
      <c r="C61" s="456" t="s">
        <v>713</v>
      </c>
      <c r="D61" s="417">
        <v>142</v>
      </c>
      <c r="E61" s="418" t="s">
        <v>714</v>
      </c>
      <c r="F61" s="378">
        <v>1188</v>
      </c>
      <c r="G61" s="410">
        <f>F61*$F$12</f>
        <v>91476</v>
      </c>
      <c r="H61" s="380">
        <f>F61-F61*H$12</f>
        <v>950.4</v>
      </c>
      <c r="I61" s="381">
        <f>H61*$F$12</f>
        <v>73180.800000000003</v>
      </c>
    </row>
    <row r="62" spans="1:9" s="514" customFormat="1" ht="15" hidden="1" outlineLevel="1">
      <c r="A62" s="415" t="s">
        <v>715</v>
      </c>
      <c r="B62" s="432"/>
      <c r="C62" s="445" t="s">
        <v>713</v>
      </c>
      <c r="D62" s="412">
        <v>171</v>
      </c>
      <c r="E62" s="412" t="s">
        <v>716</v>
      </c>
      <c r="F62" s="378">
        <v>1383</v>
      </c>
      <c r="G62" s="410">
        <f>F62*$F$12</f>
        <v>106491</v>
      </c>
      <c r="H62" s="380">
        <f>F62-F62*H$12</f>
        <v>1106.4000000000001</v>
      </c>
      <c r="I62" s="381">
        <f>H62*$F$12</f>
        <v>85192.8</v>
      </c>
    </row>
    <row r="63" spans="1:9" s="514" customFormat="1" ht="15" hidden="1" outlineLevel="1">
      <c r="A63" s="375" t="s">
        <v>717</v>
      </c>
      <c r="B63" s="431"/>
      <c r="C63" s="456" t="s">
        <v>713</v>
      </c>
      <c r="D63" s="418">
        <v>198</v>
      </c>
      <c r="E63" s="418" t="s">
        <v>718</v>
      </c>
      <c r="F63" s="378">
        <v>1490</v>
      </c>
      <c r="G63" s="410">
        <f>F63*$F$12</f>
        <v>114730</v>
      </c>
      <c r="H63" s="380">
        <f>F63-F63*H$12</f>
        <v>1192</v>
      </c>
      <c r="I63" s="381">
        <f>H63*$F$12</f>
        <v>91784</v>
      </c>
    </row>
    <row r="64" spans="1:9" s="514" customFormat="1" ht="15" hidden="1" customHeight="1" outlineLevel="1">
      <c r="A64" s="663" t="s">
        <v>719</v>
      </c>
      <c r="B64" s="664"/>
      <c r="C64" s="664"/>
      <c r="D64" s="664"/>
      <c r="E64" s="414" t="s">
        <v>707</v>
      </c>
      <c r="F64" s="665" t="s">
        <v>708</v>
      </c>
      <c r="G64" s="666"/>
      <c r="H64" s="666"/>
      <c r="I64" s="677"/>
    </row>
    <row r="65" spans="1:9" s="514" customFormat="1" ht="15" hidden="1" outlineLevel="1">
      <c r="A65" s="389" t="s">
        <v>720</v>
      </c>
      <c r="B65" s="641"/>
      <c r="C65" s="445" t="s">
        <v>710</v>
      </c>
      <c r="D65" s="408">
        <v>97</v>
      </c>
      <c r="E65" s="416" t="s">
        <v>711</v>
      </c>
      <c r="F65" s="378">
        <v>795</v>
      </c>
      <c r="G65" s="410">
        <f>F65*$F$12</f>
        <v>61215</v>
      </c>
      <c r="H65" s="380">
        <f>F65-F65*H$12</f>
        <v>636</v>
      </c>
      <c r="I65" s="381">
        <f>H65*$F$12</f>
        <v>48972</v>
      </c>
    </row>
    <row r="66" spans="1:9" s="514" customFormat="1" ht="15" hidden="1" outlineLevel="1">
      <c r="A66" s="411" t="s">
        <v>721</v>
      </c>
      <c r="B66" s="651"/>
      <c r="C66" s="456" t="s">
        <v>713</v>
      </c>
      <c r="D66" s="418">
        <v>158</v>
      </c>
      <c r="E66" s="418" t="s">
        <v>714</v>
      </c>
      <c r="F66" s="378">
        <v>1395</v>
      </c>
      <c r="G66" s="410">
        <f>F66*$F$12</f>
        <v>107415</v>
      </c>
      <c r="H66" s="380">
        <f>F66-F66*H$12</f>
        <v>1116</v>
      </c>
      <c r="I66" s="381">
        <f>H66*$F$12</f>
        <v>85932</v>
      </c>
    </row>
    <row r="67" spans="1:9" s="514" customFormat="1" ht="15" hidden="1" outlineLevel="1">
      <c r="A67" s="389" t="s">
        <v>722</v>
      </c>
      <c r="B67" s="651"/>
      <c r="C67" s="445" t="s">
        <v>713</v>
      </c>
      <c r="D67" s="416">
        <v>191</v>
      </c>
      <c r="E67" s="392" t="s">
        <v>716</v>
      </c>
      <c r="F67" s="378">
        <v>1613</v>
      </c>
      <c r="G67" s="410">
        <f>F67*$F$12</f>
        <v>124201</v>
      </c>
      <c r="H67" s="380">
        <f>F67-F67*H$12</f>
        <v>1290.4000000000001</v>
      </c>
      <c r="I67" s="381">
        <f>H67*$F$12</f>
        <v>99360.8</v>
      </c>
    </row>
    <row r="68" spans="1:9" s="514" customFormat="1" ht="15" hidden="1" outlineLevel="1">
      <c r="A68" s="411" t="s">
        <v>723</v>
      </c>
      <c r="B68" s="642"/>
      <c r="C68" s="456" t="s">
        <v>713</v>
      </c>
      <c r="D68" s="418">
        <v>218</v>
      </c>
      <c r="E68" s="418" t="s">
        <v>724</v>
      </c>
      <c r="F68" s="378">
        <v>1750</v>
      </c>
      <c r="G68" s="410">
        <f>F68*$F$12</f>
        <v>134750</v>
      </c>
      <c r="H68" s="380">
        <f>F68-F68*H$12</f>
        <v>1400</v>
      </c>
      <c r="I68" s="381">
        <f>H68*$F$12</f>
        <v>107800</v>
      </c>
    </row>
    <row r="69" spans="1:9" s="514" customFormat="1" ht="15" customHeight="1" collapsed="1">
      <c r="A69" s="663" t="s">
        <v>725</v>
      </c>
      <c r="B69" s="664"/>
      <c r="C69" s="664"/>
      <c r="D69" s="664"/>
      <c r="E69" s="414" t="s">
        <v>707</v>
      </c>
      <c r="F69" s="665" t="s">
        <v>708</v>
      </c>
      <c r="G69" s="666"/>
      <c r="H69" s="666"/>
      <c r="I69" s="677"/>
    </row>
    <row r="70" spans="1:9" s="514" customFormat="1" ht="15">
      <c r="A70" s="389" t="s">
        <v>726</v>
      </c>
      <c r="B70" s="641"/>
      <c r="C70" s="445" t="s">
        <v>710</v>
      </c>
      <c r="D70" s="412">
        <v>173</v>
      </c>
      <c r="E70" s="416" t="s">
        <v>714</v>
      </c>
      <c r="F70" s="378">
        <v>2035</v>
      </c>
      <c r="G70" s="410">
        <f>F70*$F$12</f>
        <v>156695</v>
      </c>
      <c r="H70" s="380">
        <f>F70-F70*H$12</f>
        <v>1628</v>
      </c>
      <c r="I70" s="381">
        <f>H70*$F$12</f>
        <v>125356</v>
      </c>
    </row>
    <row r="71" spans="1:9" s="514" customFormat="1" ht="15">
      <c r="A71" s="375" t="s">
        <v>727</v>
      </c>
      <c r="B71" s="651"/>
      <c r="C71" s="456" t="s">
        <v>710</v>
      </c>
      <c r="D71" s="417">
        <v>210</v>
      </c>
      <c r="E71" s="417" t="s">
        <v>716</v>
      </c>
      <c r="F71" s="378">
        <v>2245</v>
      </c>
      <c r="G71" s="410">
        <f>F71*$F$12</f>
        <v>172865</v>
      </c>
      <c r="H71" s="380">
        <f>F71-F71*H$12</f>
        <v>1796</v>
      </c>
      <c r="I71" s="381">
        <f>H71*$F$12</f>
        <v>138292</v>
      </c>
    </row>
    <row r="72" spans="1:9" s="514" customFormat="1" ht="15.75" thickBot="1">
      <c r="A72" s="457" t="s">
        <v>728</v>
      </c>
      <c r="B72" s="667"/>
      <c r="C72" s="458" t="s">
        <v>710</v>
      </c>
      <c r="D72" s="459">
        <v>245</v>
      </c>
      <c r="E72" s="460" t="s">
        <v>724</v>
      </c>
      <c r="F72" s="403">
        <v>2325</v>
      </c>
      <c r="G72" s="425">
        <f>F72*$F$12</f>
        <v>179025</v>
      </c>
      <c r="H72" s="405">
        <f>F72-F72*H$12</f>
        <v>1860</v>
      </c>
      <c r="I72" s="406">
        <f>H72*$F$12</f>
        <v>143220</v>
      </c>
    </row>
    <row r="73" spans="1:9" s="514" customFormat="1" ht="15">
      <c r="A73" s="678" t="s">
        <v>729</v>
      </c>
      <c r="B73" s="679"/>
      <c r="C73" s="679"/>
      <c r="D73" s="679"/>
      <c r="E73" s="407" t="s">
        <v>730</v>
      </c>
      <c r="F73" s="665" t="s">
        <v>731</v>
      </c>
      <c r="G73" s="666"/>
      <c r="H73" s="666"/>
      <c r="I73" s="677"/>
    </row>
    <row r="74" spans="1:9" s="514" customFormat="1" ht="15">
      <c r="A74" s="461" t="s">
        <v>732</v>
      </c>
      <c r="B74" s="680"/>
      <c r="C74" s="445" t="s">
        <v>710</v>
      </c>
      <c r="D74" s="412">
        <v>99</v>
      </c>
      <c r="E74" s="462" t="s">
        <v>733</v>
      </c>
      <c r="F74" s="378">
        <v>665</v>
      </c>
      <c r="G74" s="410">
        <f>F74*$F$12</f>
        <v>51205</v>
      </c>
      <c r="H74" s="380">
        <f t="shared" ref="H74:H93" si="9">F74-F74*H$12</f>
        <v>532</v>
      </c>
      <c r="I74" s="381">
        <f>H74*$F$12</f>
        <v>40964</v>
      </c>
    </row>
    <row r="75" spans="1:9" s="514" customFormat="1" ht="15">
      <c r="A75" s="463" t="s">
        <v>734</v>
      </c>
      <c r="B75" s="681"/>
      <c r="C75" s="456" t="s">
        <v>710</v>
      </c>
      <c r="D75" s="417">
        <v>129</v>
      </c>
      <c r="E75" s="464" t="s">
        <v>733</v>
      </c>
      <c r="F75" s="465">
        <v>835</v>
      </c>
      <c r="G75" s="466">
        <f>F75*$F$12</f>
        <v>64295</v>
      </c>
      <c r="H75" s="380">
        <f t="shared" si="9"/>
        <v>668</v>
      </c>
      <c r="I75" s="381">
        <f>H75*$F$12</f>
        <v>51436</v>
      </c>
    </row>
    <row r="76" spans="1:9" s="514" customFormat="1" ht="15.75" thickBot="1">
      <c r="A76" s="467" t="s">
        <v>735</v>
      </c>
      <c r="B76" s="681"/>
      <c r="C76" s="458" t="s">
        <v>713</v>
      </c>
      <c r="D76" s="459">
        <v>140</v>
      </c>
      <c r="E76" s="458" t="s">
        <v>733</v>
      </c>
      <c r="F76" s="468">
        <v>1125</v>
      </c>
      <c r="G76" s="469">
        <f t="shared" ref="G76:G93" si="10">F76*$F$12</f>
        <v>86625</v>
      </c>
      <c r="H76" s="405">
        <f t="shared" si="9"/>
        <v>900</v>
      </c>
      <c r="I76" s="406">
        <f t="shared" ref="I76:I93" si="11">H76*$F$12</f>
        <v>69300</v>
      </c>
    </row>
    <row r="77" spans="1:9" s="514" customFormat="1" ht="15">
      <c r="A77" s="463" t="s">
        <v>736</v>
      </c>
      <c r="B77" s="681"/>
      <c r="C77" s="456" t="s">
        <v>710</v>
      </c>
      <c r="D77" s="470">
        <v>126</v>
      </c>
      <c r="E77" s="471" t="s">
        <v>737</v>
      </c>
      <c r="F77" s="472">
        <v>785</v>
      </c>
      <c r="G77" s="372">
        <f t="shared" si="10"/>
        <v>60445</v>
      </c>
      <c r="H77" s="473">
        <f t="shared" si="9"/>
        <v>628</v>
      </c>
      <c r="I77" s="474">
        <f t="shared" si="11"/>
        <v>48356</v>
      </c>
    </row>
    <row r="78" spans="1:9" s="514" customFormat="1" ht="15">
      <c r="A78" s="461" t="s">
        <v>738</v>
      </c>
      <c r="B78" s="681"/>
      <c r="C78" s="445" t="s">
        <v>710</v>
      </c>
      <c r="D78" s="412">
        <v>161</v>
      </c>
      <c r="E78" s="445" t="s">
        <v>737</v>
      </c>
      <c r="F78" s="465">
        <v>975</v>
      </c>
      <c r="G78" s="379">
        <f t="shared" si="10"/>
        <v>75075</v>
      </c>
      <c r="H78" s="380">
        <f t="shared" si="9"/>
        <v>780</v>
      </c>
      <c r="I78" s="381">
        <f t="shared" si="11"/>
        <v>60060</v>
      </c>
    </row>
    <row r="79" spans="1:9" s="514" customFormat="1" ht="15.75" thickBot="1">
      <c r="A79" s="475" t="s">
        <v>739</v>
      </c>
      <c r="B79" s="681"/>
      <c r="C79" s="476" t="s">
        <v>713</v>
      </c>
      <c r="D79" s="423">
        <v>185</v>
      </c>
      <c r="E79" s="476" t="s">
        <v>737</v>
      </c>
      <c r="F79" s="468">
        <v>1345</v>
      </c>
      <c r="G79" s="404">
        <f t="shared" si="10"/>
        <v>103565</v>
      </c>
      <c r="H79" s="405">
        <f t="shared" si="9"/>
        <v>1076</v>
      </c>
      <c r="I79" s="406">
        <f t="shared" si="11"/>
        <v>82852</v>
      </c>
    </row>
    <row r="80" spans="1:9" s="514" customFormat="1" ht="15">
      <c r="A80" s="477" t="s">
        <v>740</v>
      </c>
      <c r="B80" s="681"/>
      <c r="C80" s="478" t="s">
        <v>710</v>
      </c>
      <c r="D80" s="413">
        <v>152</v>
      </c>
      <c r="E80" s="462" t="s">
        <v>741</v>
      </c>
      <c r="F80" s="472">
        <v>825</v>
      </c>
      <c r="G80" s="372">
        <f t="shared" si="10"/>
        <v>63525</v>
      </c>
      <c r="H80" s="473">
        <f t="shared" si="9"/>
        <v>660</v>
      </c>
      <c r="I80" s="474">
        <f t="shared" si="11"/>
        <v>50820</v>
      </c>
    </row>
    <row r="81" spans="1:9" s="514" customFormat="1" ht="15">
      <c r="A81" s="463" t="s">
        <v>742</v>
      </c>
      <c r="B81" s="681"/>
      <c r="C81" s="456" t="s">
        <v>710</v>
      </c>
      <c r="D81" s="417">
        <v>194</v>
      </c>
      <c r="E81" s="464" t="s">
        <v>743</v>
      </c>
      <c r="F81" s="465">
        <v>1035</v>
      </c>
      <c r="G81" s="379">
        <f t="shared" si="10"/>
        <v>79695</v>
      </c>
      <c r="H81" s="380">
        <f t="shared" si="9"/>
        <v>828</v>
      </c>
      <c r="I81" s="381">
        <f t="shared" si="11"/>
        <v>63756</v>
      </c>
    </row>
    <row r="82" spans="1:9" s="514" customFormat="1" ht="15.75" thickBot="1">
      <c r="A82" s="467" t="s">
        <v>744</v>
      </c>
      <c r="B82" s="681"/>
      <c r="C82" s="458" t="s">
        <v>713</v>
      </c>
      <c r="D82" s="459">
        <v>220</v>
      </c>
      <c r="E82" s="458" t="s">
        <v>741</v>
      </c>
      <c r="F82" s="468">
        <v>1395</v>
      </c>
      <c r="G82" s="404">
        <f t="shared" si="10"/>
        <v>107415</v>
      </c>
      <c r="H82" s="405">
        <f t="shared" si="9"/>
        <v>1116</v>
      </c>
      <c r="I82" s="406">
        <f t="shared" si="11"/>
        <v>85932</v>
      </c>
    </row>
    <row r="83" spans="1:9" s="514" customFormat="1" ht="15">
      <c r="A83" s="463" t="s">
        <v>745</v>
      </c>
      <c r="B83" s="681"/>
      <c r="C83" s="456" t="s">
        <v>713</v>
      </c>
      <c r="D83" s="470">
        <v>205</v>
      </c>
      <c r="E83" s="471" t="s">
        <v>746</v>
      </c>
      <c r="F83" s="472">
        <v>1475</v>
      </c>
      <c r="G83" s="372">
        <f t="shared" si="10"/>
        <v>113575</v>
      </c>
      <c r="H83" s="473">
        <f t="shared" si="9"/>
        <v>1180</v>
      </c>
      <c r="I83" s="474">
        <f t="shared" si="11"/>
        <v>90860</v>
      </c>
    </row>
    <row r="84" spans="1:9" s="514" customFormat="1" ht="15">
      <c r="A84" s="461" t="s">
        <v>747</v>
      </c>
      <c r="B84" s="681"/>
      <c r="C84" s="445" t="s">
        <v>713</v>
      </c>
      <c r="D84" s="412">
        <v>250</v>
      </c>
      <c r="E84" s="445" t="s">
        <v>746</v>
      </c>
      <c r="F84" s="465">
        <v>1930</v>
      </c>
      <c r="G84" s="379">
        <f t="shared" si="10"/>
        <v>148610</v>
      </c>
      <c r="H84" s="380">
        <f t="shared" si="9"/>
        <v>1544</v>
      </c>
      <c r="I84" s="381">
        <f t="shared" si="11"/>
        <v>118888</v>
      </c>
    </row>
    <row r="85" spans="1:9" s="514" customFormat="1" ht="15.75" thickBot="1">
      <c r="A85" s="475" t="s">
        <v>748</v>
      </c>
      <c r="B85" s="681"/>
      <c r="C85" s="476" t="s">
        <v>713</v>
      </c>
      <c r="D85" s="423">
        <v>295</v>
      </c>
      <c r="E85" s="476" t="s">
        <v>746</v>
      </c>
      <c r="F85" s="468">
        <v>2695</v>
      </c>
      <c r="G85" s="404">
        <f t="shared" si="10"/>
        <v>207515</v>
      </c>
      <c r="H85" s="405">
        <f t="shared" si="9"/>
        <v>2156</v>
      </c>
      <c r="I85" s="406">
        <f t="shared" si="11"/>
        <v>166012</v>
      </c>
    </row>
    <row r="86" spans="1:9" s="514" customFormat="1" ht="15">
      <c r="A86" s="477" t="s">
        <v>749</v>
      </c>
      <c r="B86" s="681"/>
      <c r="C86" s="478" t="s">
        <v>713</v>
      </c>
      <c r="D86" s="413">
        <v>231</v>
      </c>
      <c r="E86" s="462" t="s">
        <v>750</v>
      </c>
      <c r="F86" s="472">
        <v>1555</v>
      </c>
      <c r="G86" s="372">
        <f t="shared" si="10"/>
        <v>119735</v>
      </c>
      <c r="H86" s="473">
        <f t="shared" si="9"/>
        <v>1244</v>
      </c>
      <c r="I86" s="474">
        <f t="shared" si="11"/>
        <v>95788</v>
      </c>
    </row>
    <row r="87" spans="1:9" s="514" customFormat="1" ht="15">
      <c r="A87" s="463" t="s">
        <v>751</v>
      </c>
      <c r="B87" s="681"/>
      <c r="C87" s="456" t="s">
        <v>713</v>
      </c>
      <c r="D87" s="417">
        <v>280</v>
      </c>
      <c r="E87" s="464" t="s">
        <v>750</v>
      </c>
      <c r="F87" s="465">
        <v>2155</v>
      </c>
      <c r="G87" s="379">
        <f>F87*$F$12</f>
        <v>165935</v>
      </c>
      <c r="H87" s="380">
        <f t="shared" si="9"/>
        <v>1724</v>
      </c>
      <c r="I87" s="381">
        <f>H87*$F$12</f>
        <v>132748</v>
      </c>
    </row>
    <row r="88" spans="1:9" s="514" customFormat="1" ht="15.75" thickBot="1">
      <c r="A88" s="467" t="s">
        <v>752</v>
      </c>
      <c r="B88" s="682"/>
      <c r="C88" s="458" t="s">
        <v>713</v>
      </c>
      <c r="D88" s="459">
        <v>340</v>
      </c>
      <c r="E88" s="458" t="s">
        <v>750</v>
      </c>
      <c r="F88" s="468">
        <v>2985</v>
      </c>
      <c r="G88" s="404">
        <f t="shared" si="10"/>
        <v>229845</v>
      </c>
      <c r="H88" s="405">
        <f t="shared" si="9"/>
        <v>2388</v>
      </c>
      <c r="I88" s="406">
        <f t="shared" si="11"/>
        <v>183876</v>
      </c>
    </row>
    <row r="89" spans="1:9" s="514" customFormat="1" ht="15">
      <c r="A89" s="479" t="s">
        <v>753</v>
      </c>
      <c r="B89" s="683"/>
      <c r="C89" s="480" t="s">
        <v>710</v>
      </c>
      <c r="D89" s="481"/>
      <c r="E89" s="482" t="s">
        <v>754</v>
      </c>
      <c r="F89" s="483">
        <v>265</v>
      </c>
      <c r="G89" s="484">
        <f t="shared" si="10"/>
        <v>20405</v>
      </c>
      <c r="H89" s="485">
        <f t="shared" si="9"/>
        <v>212</v>
      </c>
      <c r="I89" s="486">
        <f t="shared" si="11"/>
        <v>16324</v>
      </c>
    </row>
    <row r="90" spans="1:9" s="514" customFormat="1" ht="15">
      <c r="A90" s="463" t="s">
        <v>755</v>
      </c>
      <c r="B90" s="681"/>
      <c r="C90" s="445" t="s">
        <v>710</v>
      </c>
      <c r="D90" s="412"/>
      <c r="E90" s="445" t="s">
        <v>756</v>
      </c>
      <c r="F90" s="465">
        <v>325</v>
      </c>
      <c r="G90" s="379">
        <f t="shared" si="10"/>
        <v>25025</v>
      </c>
      <c r="H90" s="380">
        <f t="shared" si="9"/>
        <v>260</v>
      </c>
      <c r="I90" s="381">
        <f t="shared" si="11"/>
        <v>20020</v>
      </c>
    </row>
    <row r="91" spans="1:9" s="514" customFormat="1" ht="15">
      <c r="A91" s="461" t="s">
        <v>757</v>
      </c>
      <c r="B91" s="681"/>
      <c r="C91" s="456" t="s">
        <v>710</v>
      </c>
      <c r="D91" s="417"/>
      <c r="E91" s="464" t="s">
        <v>758</v>
      </c>
      <c r="F91" s="465">
        <v>370</v>
      </c>
      <c r="G91" s="379">
        <f t="shared" si="10"/>
        <v>28490</v>
      </c>
      <c r="H91" s="380">
        <f t="shared" si="9"/>
        <v>296</v>
      </c>
      <c r="I91" s="381">
        <f t="shared" si="11"/>
        <v>22792</v>
      </c>
    </row>
    <row r="92" spans="1:9" s="514" customFormat="1" ht="15">
      <c r="A92" s="463" t="s">
        <v>759</v>
      </c>
      <c r="B92" s="681"/>
      <c r="C92" s="445" t="s">
        <v>710</v>
      </c>
      <c r="D92" s="412"/>
      <c r="E92" s="445" t="s">
        <v>760</v>
      </c>
      <c r="F92" s="465">
        <v>495</v>
      </c>
      <c r="G92" s="379">
        <f t="shared" si="10"/>
        <v>38115</v>
      </c>
      <c r="H92" s="380">
        <f t="shared" si="9"/>
        <v>396</v>
      </c>
      <c r="I92" s="381">
        <f t="shared" si="11"/>
        <v>30492</v>
      </c>
    </row>
    <row r="93" spans="1:9" s="514" customFormat="1" ht="15.75" thickBot="1">
      <c r="A93" s="467" t="s">
        <v>761</v>
      </c>
      <c r="B93" s="682"/>
      <c r="C93" s="487" t="s">
        <v>710</v>
      </c>
      <c r="D93" s="423"/>
      <c r="E93" s="458" t="s">
        <v>762</v>
      </c>
      <c r="F93" s="468">
        <v>635</v>
      </c>
      <c r="G93" s="404">
        <f t="shared" si="10"/>
        <v>48895</v>
      </c>
      <c r="H93" s="405">
        <f t="shared" si="9"/>
        <v>508</v>
      </c>
      <c r="I93" s="406">
        <f t="shared" si="11"/>
        <v>39116</v>
      </c>
    </row>
    <row r="94" spans="1:9" s="514" customFormat="1" ht="15" customHeight="1">
      <c r="A94" s="652" t="s">
        <v>763</v>
      </c>
      <c r="B94" s="653"/>
      <c r="C94" s="653"/>
      <c r="D94" s="653"/>
      <c r="E94" s="684"/>
      <c r="F94" s="665" t="s">
        <v>764</v>
      </c>
      <c r="G94" s="666"/>
      <c r="H94" s="666"/>
      <c r="I94" s="677"/>
    </row>
    <row r="95" spans="1:9" ht="15">
      <c r="A95" s="685" t="s">
        <v>765</v>
      </c>
      <c r="B95" s="686"/>
      <c r="C95" s="488">
        <v>6104550187</v>
      </c>
      <c r="D95" s="489"/>
      <c r="E95" s="490"/>
      <c r="F95" s="378">
        <v>90</v>
      </c>
      <c r="G95" s="410">
        <f>F95*$F$12</f>
        <v>6930</v>
      </c>
      <c r="H95" s="380">
        <f t="shared" ref="H95:H103" si="12">F95-F95*H$12</f>
        <v>72</v>
      </c>
      <c r="I95" s="381">
        <f>H95*$F$12</f>
        <v>5544</v>
      </c>
    </row>
    <row r="96" spans="1:9" ht="15">
      <c r="A96" s="643" t="s">
        <v>766</v>
      </c>
      <c r="B96" s="644"/>
      <c r="C96" s="488">
        <v>6104550188</v>
      </c>
      <c r="D96" s="491"/>
      <c r="E96" s="377"/>
      <c r="F96" s="378">
        <v>67</v>
      </c>
      <c r="G96" s="410">
        <f>F96*$F$12</f>
        <v>5159</v>
      </c>
      <c r="H96" s="380">
        <f t="shared" si="12"/>
        <v>53.6</v>
      </c>
      <c r="I96" s="381">
        <f>H96*$F$12</f>
        <v>4127.2</v>
      </c>
    </row>
    <row r="97" spans="1:9" s="514" customFormat="1" ht="15">
      <c r="A97" s="389" t="s">
        <v>767</v>
      </c>
      <c r="B97" s="492"/>
      <c r="C97" s="493">
        <v>2419991045</v>
      </c>
      <c r="D97" s="489"/>
      <c r="E97" s="409"/>
      <c r="F97" s="378">
        <v>65</v>
      </c>
      <c r="G97" s="494">
        <f>F97*$F$12</f>
        <v>5005</v>
      </c>
      <c r="H97" s="386">
        <f t="shared" si="12"/>
        <v>52</v>
      </c>
      <c r="I97" s="387">
        <f>H97*$F$12</f>
        <v>4004</v>
      </c>
    </row>
    <row r="98" spans="1:9" s="514" customFormat="1" ht="15">
      <c r="A98" s="411" t="s">
        <v>768</v>
      </c>
      <c r="B98" s="495"/>
      <c r="C98" s="488">
        <v>2419991046</v>
      </c>
      <c r="D98" s="491"/>
      <c r="E98" s="377"/>
      <c r="F98" s="378">
        <v>295</v>
      </c>
      <c r="G98" s="494">
        <f t="shared" ref="G98:G103" si="13">F98*$F$12</f>
        <v>22715</v>
      </c>
      <c r="H98" s="386">
        <f t="shared" si="12"/>
        <v>236</v>
      </c>
      <c r="I98" s="387">
        <f t="shared" ref="I98:I103" si="14">H98*$F$12</f>
        <v>18172</v>
      </c>
    </row>
    <row r="99" spans="1:9" s="514" customFormat="1" ht="15">
      <c r="A99" s="389" t="s">
        <v>769</v>
      </c>
      <c r="B99" s="492"/>
      <c r="C99" s="493">
        <v>2419991047</v>
      </c>
      <c r="D99" s="489"/>
      <c r="E99" s="409"/>
      <c r="F99" s="378">
        <v>335</v>
      </c>
      <c r="G99" s="494">
        <f t="shared" si="13"/>
        <v>25795</v>
      </c>
      <c r="H99" s="386">
        <f t="shared" si="12"/>
        <v>268</v>
      </c>
      <c r="I99" s="387">
        <f t="shared" si="14"/>
        <v>20636</v>
      </c>
    </row>
    <row r="100" spans="1:9" s="514" customFormat="1" ht="15">
      <c r="A100" s="411" t="s">
        <v>770</v>
      </c>
      <c r="B100" s="495"/>
      <c r="C100" s="488">
        <v>6104550247</v>
      </c>
      <c r="D100" s="491"/>
      <c r="E100" s="377"/>
      <c r="F100" s="378">
        <v>145</v>
      </c>
      <c r="G100" s="494">
        <f t="shared" si="13"/>
        <v>11165</v>
      </c>
      <c r="H100" s="386">
        <f t="shared" si="12"/>
        <v>116</v>
      </c>
      <c r="I100" s="387">
        <f t="shared" si="14"/>
        <v>8932</v>
      </c>
    </row>
    <row r="101" spans="1:9" s="514" customFormat="1" ht="15">
      <c r="A101" s="389" t="s">
        <v>771</v>
      </c>
      <c r="B101" s="492"/>
      <c r="C101" s="493">
        <v>6104550248</v>
      </c>
      <c r="D101" s="489"/>
      <c r="E101" s="409"/>
      <c r="F101" s="378">
        <v>155</v>
      </c>
      <c r="G101" s="494">
        <f t="shared" si="13"/>
        <v>11935</v>
      </c>
      <c r="H101" s="386">
        <f t="shared" si="12"/>
        <v>124</v>
      </c>
      <c r="I101" s="387">
        <f t="shared" si="14"/>
        <v>9548</v>
      </c>
    </row>
    <row r="102" spans="1:9" s="514" customFormat="1" ht="15">
      <c r="A102" s="411" t="s">
        <v>772</v>
      </c>
      <c r="B102" s="495"/>
      <c r="C102" s="496">
        <v>2419991048</v>
      </c>
      <c r="D102" s="491"/>
      <c r="E102" s="377"/>
      <c r="F102" s="378">
        <v>225</v>
      </c>
      <c r="G102" s="494">
        <f t="shared" si="13"/>
        <v>17325</v>
      </c>
      <c r="H102" s="386">
        <f t="shared" si="12"/>
        <v>180</v>
      </c>
      <c r="I102" s="387">
        <f t="shared" si="14"/>
        <v>13860</v>
      </c>
    </row>
    <row r="103" spans="1:9" s="514" customFormat="1" ht="15.75" thickBot="1">
      <c r="A103" s="457" t="s">
        <v>773</v>
      </c>
      <c r="B103" s="497"/>
      <c r="C103" s="498">
        <v>2419991059</v>
      </c>
      <c r="D103" s="459"/>
      <c r="E103" s="499"/>
      <c r="F103" s="403">
        <v>435</v>
      </c>
      <c r="G103" s="404">
        <f t="shared" si="13"/>
        <v>33495</v>
      </c>
      <c r="H103" s="405">
        <f t="shared" si="12"/>
        <v>348</v>
      </c>
      <c r="I103" s="406">
        <f t="shared" si="14"/>
        <v>26796</v>
      </c>
    </row>
    <row r="104" spans="1:9" s="514" customFormat="1" ht="15" customHeight="1">
      <c r="A104" s="652" t="s">
        <v>774</v>
      </c>
      <c r="B104" s="653"/>
      <c r="C104" s="653"/>
      <c r="D104" s="653"/>
      <c r="E104" s="407" t="s">
        <v>653</v>
      </c>
      <c r="F104" s="654" t="s">
        <v>775</v>
      </c>
      <c r="G104" s="655"/>
      <c r="H104" s="655"/>
      <c r="I104" s="687"/>
    </row>
    <row r="105" spans="1:9" s="514" customFormat="1" ht="15">
      <c r="A105" s="415" t="s">
        <v>776</v>
      </c>
      <c r="B105" s="641"/>
      <c r="C105" s="441">
        <v>2</v>
      </c>
      <c r="D105" s="408">
        <v>39</v>
      </c>
      <c r="E105" s="416" t="s">
        <v>777</v>
      </c>
      <c r="F105" s="378">
        <v>555</v>
      </c>
      <c r="G105" s="410">
        <f>F105*$F$12</f>
        <v>42735</v>
      </c>
      <c r="H105" s="380">
        <f>F105-F105*H$12</f>
        <v>444</v>
      </c>
      <c r="I105" s="381">
        <f>H105*$F$12</f>
        <v>34188</v>
      </c>
    </row>
    <row r="106" spans="1:9" s="514" customFormat="1" ht="15">
      <c r="A106" s="375" t="s">
        <v>778</v>
      </c>
      <c r="B106" s="651"/>
      <c r="C106" s="438">
        <v>2</v>
      </c>
      <c r="D106" s="417">
        <v>48</v>
      </c>
      <c r="E106" s="418" t="s">
        <v>779</v>
      </c>
      <c r="F106" s="378">
        <v>595</v>
      </c>
      <c r="G106" s="410">
        <f>F106*$F$12</f>
        <v>45815</v>
      </c>
      <c r="H106" s="380">
        <f>F106-F106*H$12</f>
        <v>476</v>
      </c>
      <c r="I106" s="381">
        <f>H106*$F$12</f>
        <v>36652</v>
      </c>
    </row>
    <row r="107" spans="1:9" s="514" customFormat="1" ht="30" customHeight="1">
      <c r="A107" s="419" t="s">
        <v>780</v>
      </c>
      <c r="B107" s="651"/>
      <c r="C107" s="674" t="s">
        <v>781</v>
      </c>
      <c r="D107" s="675"/>
      <c r="E107" s="676"/>
      <c r="F107" s="665" t="s">
        <v>775</v>
      </c>
      <c r="G107" s="666"/>
      <c r="H107" s="666"/>
      <c r="I107" s="677"/>
    </row>
    <row r="108" spans="1:9" s="514" customFormat="1" ht="15">
      <c r="A108" s="415" t="s">
        <v>782</v>
      </c>
      <c r="B108" s="651"/>
      <c r="C108" s="500">
        <v>5.3</v>
      </c>
      <c r="D108" s="408">
        <v>38</v>
      </c>
      <c r="E108" s="416" t="s">
        <v>783</v>
      </c>
      <c r="F108" s="378">
        <v>575</v>
      </c>
      <c r="G108" s="410">
        <f>F108*$F$12</f>
        <v>44275</v>
      </c>
      <c r="H108" s="380">
        <f>F108-F108*H$12</f>
        <v>460</v>
      </c>
      <c r="I108" s="381">
        <f>H108*$F$12</f>
        <v>35420</v>
      </c>
    </row>
    <row r="109" spans="1:9" s="514" customFormat="1" ht="15">
      <c r="A109" s="375" t="s">
        <v>784</v>
      </c>
      <c r="B109" s="651"/>
      <c r="C109" s="501">
        <v>5.6</v>
      </c>
      <c r="D109" s="417">
        <v>48</v>
      </c>
      <c r="E109" s="418" t="s">
        <v>785</v>
      </c>
      <c r="F109" s="378">
        <v>635</v>
      </c>
      <c r="G109" s="410">
        <f>F109*$F$12</f>
        <v>48895</v>
      </c>
      <c r="H109" s="380">
        <f>F109-F109*H$12</f>
        <v>508</v>
      </c>
      <c r="I109" s="381">
        <f>H109*$F$12</f>
        <v>39116</v>
      </c>
    </row>
    <row r="110" spans="1:9" s="514" customFormat="1" ht="15" customHeight="1" thickBot="1">
      <c r="A110" s="502" t="s">
        <v>786</v>
      </c>
      <c r="B110" s="667"/>
      <c r="C110" s="503">
        <v>6</v>
      </c>
      <c r="D110" s="504">
        <v>54</v>
      </c>
      <c r="E110" s="460" t="s">
        <v>787</v>
      </c>
      <c r="F110" s="403">
        <v>715</v>
      </c>
      <c r="G110" s="425">
        <f>F110*$F$12</f>
        <v>55055</v>
      </c>
      <c r="H110" s="405">
        <f>F110-F110*H$12</f>
        <v>572</v>
      </c>
      <c r="I110" s="406">
        <f>H110*$F$12</f>
        <v>44044</v>
      </c>
    </row>
    <row r="111" spans="1:9" s="514" customFormat="1" ht="15" customHeight="1">
      <c r="A111" s="652" t="s">
        <v>788</v>
      </c>
      <c r="B111" s="653"/>
      <c r="C111" s="653"/>
      <c r="D111" s="653"/>
      <c r="E111" s="407" t="s">
        <v>707</v>
      </c>
      <c r="F111" s="654" t="s">
        <v>629</v>
      </c>
      <c r="G111" s="655"/>
      <c r="H111" s="655"/>
      <c r="I111" s="687"/>
    </row>
    <row r="112" spans="1:9" s="514" customFormat="1" ht="33.75" customHeight="1">
      <c r="A112" s="426" t="s">
        <v>789</v>
      </c>
      <c r="B112" s="680"/>
      <c r="C112" s="389"/>
      <c r="D112" s="505"/>
      <c r="E112" s="392" t="s">
        <v>790</v>
      </c>
      <c r="F112" s="378">
        <v>2055</v>
      </c>
      <c r="G112" s="410">
        <f>F112*$F$12</f>
        <v>158235</v>
      </c>
      <c r="H112" s="380">
        <f>F112-F112*H$12</f>
        <v>1644</v>
      </c>
      <c r="I112" s="381">
        <f>H112*$F$12</f>
        <v>126588</v>
      </c>
    </row>
    <row r="113" spans="1:9" s="514" customFormat="1" ht="39.75" customHeight="1" thickBot="1">
      <c r="A113" s="506" t="s">
        <v>791</v>
      </c>
      <c r="B113" s="682"/>
      <c r="C113" s="507"/>
      <c r="D113" s="508"/>
      <c r="E113" s="509" t="s">
        <v>790</v>
      </c>
      <c r="F113" s="403">
        <v>2195</v>
      </c>
      <c r="G113" s="425">
        <f>F113*$F$12</f>
        <v>169015</v>
      </c>
      <c r="H113" s="405">
        <f>F113-F113*H$12</f>
        <v>1756</v>
      </c>
      <c r="I113" s="406">
        <f>H113*$F$12</f>
        <v>135212</v>
      </c>
    </row>
    <row r="114" spans="1:9" s="514" customFormat="1" ht="15" customHeight="1">
      <c r="A114" s="652" t="s">
        <v>792</v>
      </c>
      <c r="B114" s="653"/>
      <c r="C114" s="653"/>
      <c r="D114" s="653"/>
      <c r="E114" s="407" t="s">
        <v>653</v>
      </c>
      <c r="F114" s="654" t="s">
        <v>793</v>
      </c>
      <c r="G114" s="655"/>
      <c r="H114" s="655"/>
      <c r="I114" s="687"/>
    </row>
    <row r="115" spans="1:9" ht="15">
      <c r="A115" s="411" t="s">
        <v>794</v>
      </c>
      <c r="B115" s="651"/>
      <c r="C115" s="417">
        <v>1.8</v>
      </c>
      <c r="D115" s="417">
        <v>22</v>
      </c>
      <c r="E115" s="418" t="s">
        <v>795</v>
      </c>
      <c r="F115" s="378">
        <v>190</v>
      </c>
      <c r="G115" s="410">
        <f t="shared" ref="G115:G120" si="15">F115*$F$12</f>
        <v>14630</v>
      </c>
      <c r="H115" s="380">
        <f t="shared" ref="H115:H120" si="16">F115-F115*H$12</f>
        <v>152</v>
      </c>
      <c r="I115" s="381">
        <f t="shared" ref="I115:I120" si="17">H115*$F$12</f>
        <v>11704</v>
      </c>
    </row>
    <row r="116" spans="1:9" ht="15">
      <c r="A116" s="389" t="s">
        <v>796</v>
      </c>
      <c r="B116" s="651"/>
      <c r="C116" s="408">
        <v>1.8</v>
      </c>
      <c r="D116" s="408">
        <v>27</v>
      </c>
      <c r="E116" s="416" t="s">
        <v>797</v>
      </c>
      <c r="F116" s="378">
        <v>205</v>
      </c>
      <c r="G116" s="410">
        <f t="shared" si="15"/>
        <v>15785</v>
      </c>
      <c r="H116" s="380">
        <f t="shared" si="16"/>
        <v>164</v>
      </c>
      <c r="I116" s="381">
        <f t="shared" si="17"/>
        <v>12628</v>
      </c>
    </row>
    <row r="117" spans="1:9" ht="15">
      <c r="A117" s="411" t="s">
        <v>798</v>
      </c>
      <c r="B117" s="651"/>
      <c r="C117" s="417">
        <v>1.8</v>
      </c>
      <c r="D117" s="417">
        <v>33</v>
      </c>
      <c r="E117" s="418" t="s">
        <v>799</v>
      </c>
      <c r="F117" s="378">
        <v>215</v>
      </c>
      <c r="G117" s="410">
        <f t="shared" si="15"/>
        <v>16555</v>
      </c>
      <c r="H117" s="380">
        <f t="shared" si="16"/>
        <v>172</v>
      </c>
      <c r="I117" s="381">
        <f t="shared" si="17"/>
        <v>13244</v>
      </c>
    </row>
    <row r="118" spans="1:9" ht="14.25" customHeight="1">
      <c r="A118" s="389" t="s">
        <v>800</v>
      </c>
      <c r="B118" s="651"/>
      <c r="C118" s="408">
        <v>1.8</v>
      </c>
      <c r="D118" s="408">
        <v>45</v>
      </c>
      <c r="E118" s="416" t="s">
        <v>801</v>
      </c>
      <c r="F118" s="378">
        <v>275</v>
      </c>
      <c r="G118" s="410">
        <f t="shared" si="15"/>
        <v>21175</v>
      </c>
      <c r="H118" s="380">
        <f t="shared" si="16"/>
        <v>220</v>
      </c>
      <c r="I118" s="381">
        <f t="shared" si="17"/>
        <v>16940</v>
      </c>
    </row>
    <row r="119" spans="1:9" ht="15">
      <c r="A119" s="411" t="s">
        <v>802</v>
      </c>
      <c r="B119" s="651"/>
      <c r="C119" s="417">
        <v>1.8</v>
      </c>
      <c r="D119" s="417">
        <v>58</v>
      </c>
      <c r="E119" s="418" t="s">
        <v>803</v>
      </c>
      <c r="F119" s="378">
        <v>345</v>
      </c>
      <c r="G119" s="410">
        <f t="shared" si="15"/>
        <v>26565</v>
      </c>
      <c r="H119" s="380">
        <f t="shared" si="16"/>
        <v>276</v>
      </c>
      <c r="I119" s="381">
        <f t="shared" si="17"/>
        <v>21252</v>
      </c>
    </row>
    <row r="120" spans="1:9" s="514" customFormat="1" ht="15">
      <c r="A120" s="389" t="s">
        <v>804</v>
      </c>
      <c r="B120" s="642"/>
      <c r="C120" s="408" t="s">
        <v>805</v>
      </c>
      <c r="D120" s="408">
        <v>92</v>
      </c>
      <c r="E120" s="416" t="s">
        <v>806</v>
      </c>
      <c r="F120" s="378">
        <v>815</v>
      </c>
      <c r="G120" s="410">
        <f t="shared" si="15"/>
        <v>62755</v>
      </c>
      <c r="H120" s="380">
        <f t="shared" si="16"/>
        <v>652</v>
      </c>
      <c r="I120" s="381">
        <f t="shared" si="17"/>
        <v>50204</v>
      </c>
    </row>
    <row r="121" spans="1:9" ht="15" customHeight="1">
      <c r="A121" s="663" t="s">
        <v>807</v>
      </c>
      <c r="B121" s="664"/>
      <c r="C121" s="664"/>
      <c r="D121" s="664"/>
      <c r="E121" s="414" t="s">
        <v>653</v>
      </c>
      <c r="F121" s="665" t="s">
        <v>629</v>
      </c>
      <c r="G121" s="666"/>
      <c r="H121" s="666"/>
      <c r="I121" s="677"/>
    </row>
    <row r="122" spans="1:9" ht="13.5" customHeight="1">
      <c r="A122" s="389" t="s">
        <v>808</v>
      </c>
      <c r="B122" s="641"/>
      <c r="C122" s="408">
        <v>1.2</v>
      </c>
      <c r="D122" s="408">
        <v>32</v>
      </c>
      <c r="E122" s="416" t="s">
        <v>650</v>
      </c>
      <c r="F122" s="378">
        <v>348</v>
      </c>
      <c r="G122" s="410">
        <f>F122*$F$12</f>
        <v>26796</v>
      </c>
      <c r="H122" s="380">
        <f>F122-F122*H$12</f>
        <v>278.39999999999998</v>
      </c>
      <c r="I122" s="381">
        <f>H122*$F$12</f>
        <v>21436.799999999999</v>
      </c>
    </row>
    <row r="123" spans="1:9" ht="15.75" customHeight="1">
      <c r="A123" s="411" t="s">
        <v>809</v>
      </c>
      <c r="B123" s="651"/>
      <c r="C123" s="417">
        <v>1.8</v>
      </c>
      <c r="D123" s="417">
        <v>45</v>
      </c>
      <c r="E123" s="418" t="s">
        <v>810</v>
      </c>
      <c r="F123" s="378">
        <v>403</v>
      </c>
      <c r="G123" s="410">
        <f>F123*$F$12</f>
        <v>31031</v>
      </c>
      <c r="H123" s="380">
        <f>F123-F123*H$12</f>
        <v>322.39999999999998</v>
      </c>
      <c r="I123" s="381">
        <f>H123*$F$12</f>
        <v>24824.799999999999</v>
      </c>
    </row>
    <row r="124" spans="1:9" ht="15.75" thickBot="1">
      <c r="A124" s="457" t="s">
        <v>811</v>
      </c>
      <c r="B124" s="667"/>
      <c r="C124" s="504">
        <v>2.4</v>
      </c>
      <c r="D124" s="504">
        <v>54</v>
      </c>
      <c r="E124" s="460" t="s">
        <v>812</v>
      </c>
      <c r="F124" s="403">
        <v>431</v>
      </c>
      <c r="G124" s="425">
        <f>F124*$F$12</f>
        <v>33187</v>
      </c>
      <c r="H124" s="405">
        <f>F124-F124*H$12</f>
        <v>344.8</v>
      </c>
      <c r="I124" s="406">
        <f>H124*$F$12</f>
        <v>26549.600000000002</v>
      </c>
    </row>
    <row r="125" spans="1:9" ht="15" customHeight="1">
      <c r="A125" s="652" t="s">
        <v>813</v>
      </c>
      <c r="B125" s="653"/>
      <c r="C125" s="653"/>
      <c r="D125" s="653"/>
      <c r="E125" s="684"/>
      <c r="F125" s="636" t="s">
        <v>764</v>
      </c>
      <c r="G125" s="637"/>
      <c r="H125" s="637"/>
      <c r="I125" s="638"/>
    </row>
    <row r="126" spans="1:9" ht="16.5" customHeight="1">
      <c r="A126" s="389" t="s">
        <v>814</v>
      </c>
      <c r="B126" s="641"/>
      <c r="C126" s="408" t="s">
        <v>815</v>
      </c>
      <c r="D126" s="408">
        <v>189</v>
      </c>
      <c r="E126" s="462" t="s">
        <v>816</v>
      </c>
      <c r="F126" s="378">
        <v>1387</v>
      </c>
      <c r="G126" s="410">
        <f>F126*$F$12</f>
        <v>106799</v>
      </c>
      <c r="H126" s="380">
        <f>F126-F126*H$12</f>
        <v>1109.5999999999999</v>
      </c>
      <c r="I126" s="381">
        <f>H126*$F$12</f>
        <v>85439.2</v>
      </c>
    </row>
    <row r="127" spans="1:9" ht="17.25" customHeight="1">
      <c r="A127" s="411" t="s">
        <v>817</v>
      </c>
      <c r="B127" s="651"/>
      <c r="C127" s="417" t="s">
        <v>818</v>
      </c>
      <c r="D127" s="417">
        <v>214</v>
      </c>
      <c r="E127" s="471" t="s">
        <v>819</v>
      </c>
      <c r="F127" s="378">
        <v>1400</v>
      </c>
      <c r="G127" s="410">
        <f>F127*$F$12</f>
        <v>107800</v>
      </c>
      <c r="H127" s="380">
        <f>F127-F127*H$12</f>
        <v>1120</v>
      </c>
      <c r="I127" s="381">
        <f>H127*$F$12</f>
        <v>86240</v>
      </c>
    </row>
    <row r="128" spans="1:9" ht="18" customHeight="1">
      <c r="A128" s="389" t="s">
        <v>820</v>
      </c>
      <c r="B128" s="651"/>
      <c r="C128" s="408" t="s">
        <v>821</v>
      </c>
      <c r="D128" s="408">
        <v>246</v>
      </c>
      <c r="E128" s="462" t="s">
        <v>822</v>
      </c>
      <c r="F128" s="378">
        <v>1540</v>
      </c>
      <c r="G128" s="410">
        <f>F128*$F$12</f>
        <v>118580</v>
      </c>
      <c r="H128" s="380">
        <f>F128-F128*H$12</f>
        <v>1232</v>
      </c>
      <c r="I128" s="381">
        <f>H128*$F$12</f>
        <v>94864</v>
      </c>
    </row>
    <row r="129" spans="1:9" ht="15.75" customHeight="1" thickBot="1">
      <c r="A129" s="510" t="s">
        <v>823</v>
      </c>
      <c r="B129" s="667"/>
      <c r="C129" s="510"/>
      <c r="D129" s="510"/>
      <c r="E129" s="511"/>
      <c r="F129" s="403">
        <v>2950</v>
      </c>
      <c r="G129" s="425">
        <f>F129*$F$12</f>
        <v>227150</v>
      </c>
      <c r="H129" s="405">
        <f>F129-F129*H$12</f>
        <v>2360</v>
      </c>
      <c r="I129" s="406">
        <f>H129*$F$12</f>
        <v>181720</v>
      </c>
    </row>
  </sheetData>
  <mergeCells count="72">
    <mergeCell ref="B126:B129"/>
    <mergeCell ref="A111:D111"/>
    <mergeCell ref="F111:I111"/>
    <mergeCell ref="B112:B113"/>
    <mergeCell ref="A114:D114"/>
    <mergeCell ref="F114:I114"/>
    <mergeCell ref="B115:B120"/>
    <mergeCell ref="A121:D121"/>
    <mergeCell ref="F121:I121"/>
    <mergeCell ref="B122:B124"/>
    <mergeCell ref="A125:E125"/>
    <mergeCell ref="F125:I125"/>
    <mergeCell ref="A95:B95"/>
    <mergeCell ref="A96:B96"/>
    <mergeCell ref="A104:D104"/>
    <mergeCell ref="F104:I104"/>
    <mergeCell ref="B105:B110"/>
    <mergeCell ref="C107:E107"/>
    <mergeCell ref="F107:I107"/>
    <mergeCell ref="A73:D73"/>
    <mergeCell ref="F73:I73"/>
    <mergeCell ref="B74:B88"/>
    <mergeCell ref="B89:B93"/>
    <mergeCell ref="A94:E94"/>
    <mergeCell ref="F94:I94"/>
    <mergeCell ref="B70:B72"/>
    <mergeCell ref="A43:D43"/>
    <mergeCell ref="F43:I43"/>
    <mergeCell ref="C50:E50"/>
    <mergeCell ref="F50:I50"/>
    <mergeCell ref="A59:D59"/>
    <mergeCell ref="F59:I59"/>
    <mergeCell ref="A64:D64"/>
    <mergeCell ref="F64:I64"/>
    <mergeCell ref="B65:B68"/>
    <mergeCell ref="A69:D69"/>
    <mergeCell ref="F69:I69"/>
    <mergeCell ref="A40:D40"/>
    <mergeCell ref="F40:I40"/>
    <mergeCell ref="A25:B25"/>
    <mergeCell ref="A26:D26"/>
    <mergeCell ref="F26:I26"/>
    <mergeCell ref="B27:B33"/>
    <mergeCell ref="C28:C33"/>
    <mergeCell ref="A34:D34"/>
    <mergeCell ref="F34:I34"/>
    <mergeCell ref="B35:B39"/>
    <mergeCell ref="C35:C36"/>
    <mergeCell ref="C37:E37"/>
    <mergeCell ref="F37:I37"/>
    <mergeCell ref="C38:C39"/>
    <mergeCell ref="B15:B17"/>
    <mergeCell ref="C15:C16"/>
    <mergeCell ref="A18:B18"/>
    <mergeCell ref="A20:I20"/>
    <mergeCell ref="B21:B24"/>
    <mergeCell ref="C21:C23"/>
    <mergeCell ref="B4:D4"/>
    <mergeCell ref="A14:I14"/>
    <mergeCell ref="A9:A12"/>
    <mergeCell ref="B9:B12"/>
    <mergeCell ref="C9:C12"/>
    <mergeCell ref="D9:D12"/>
    <mergeCell ref="E9:E12"/>
    <mergeCell ref="F9:G10"/>
    <mergeCell ref="H9:I10"/>
    <mergeCell ref="F11:G11"/>
    <mergeCell ref="H11:I11"/>
    <mergeCell ref="F12:G12"/>
    <mergeCell ref="H12:I12"/>
    <mergeCell ref="A13:E13"/>
    <mergeCell ref="F13:I1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workbookViewId="0">
      <selection activeCell="K24" sqref="K24"/>
    </sheetView>
  </sheetViews>
  <sheetFormatPr defaultRowHeight="15"/>
  <cols>
    <col min="1" max="1" width="18.28515625" customWidth="1"/>
    <col min="2" max="2" width="14.140625" customWidth="1"/>
    <col min="3" max="3" width="17.42578125" customWidth="1"/>
    <col min="5" max="5" width="13.140625" customWidth="1"/>
    <col min="6" max="6" width="25.5703125" customWidth="1"/>
  </cols>
  <sheetData>
    <row r="1" spans="1:6" ht="42" customHeight="1"/>
    <row r="2" spans="1:6" ht="30">
      <c r="B2" s="694" t="s">
        <v>307</v>
      </c>
      <c r="C2" s="695"/>
      <c r="D2" s="695"/>
      <c r="E2" s="695"/>
      <c r="F2" s="695"/>
    </row>
    <row r="3" spans="1:6">
      <c r="B3" s="696" t="s">
        <v>308</v>
      </c>
      <c r="C3" s="695"/>
      <c r="D3" s="695"/>
      <c r="E3" s="695"/>
      <c r="F3" s="695"/>
    </row>
    <row r="4" spans="1:6" ht="33.75" customHeight="1">
      <c r="B4" s="695"/>
      <c r="C4" s="695"/>
      <c r="D4" s="695"/>
      <c r="E4" s="695"/>
      <c r="F4" s="695"/>
    </row>
    <row r="5" spans="1:6">
      <c r="A5" s="697" t="s">
        <v>341</v>
      </c>
      <c r="B5" s="698"/>
      <c r="C5" s="698"/>
      <c r="D5" s="698"/>
      <c r="E5" s="698"/>
      <c r="F5" s="698"/>
    </row>
    <row r="6" spans="1:6" ht="9.75" customHeight="1">
      <c r="A6" s="698"/>
      <c r="B6" s="698"/>
      <c r="C6" s="698"/>
      <c r="D6" s="698"/>
      <c r="E6" s="698"/>
      <c r="F6" s="698"/>
    </row>
    <row r="7" spans="1:6">
      <c r="A7" s="698"/>
      <c r="B7" s="698"/>
      <c r="C7" s="698"/>
      <c r="D7" s="698"/>
      <c r="E7" s="698"/>
      <c r="F7" s="698"/>
    </row>
    <row r="8" spans="1:6" ht="21">
      <c r="A8" s="700" t="s">
        <v>342</v>
      </c>
      <c r="B8" s="701"/>
      <c r="C8" s="701"/>
      <c r="D8" s="695"/>
      <c r="E8" s="204"/>
      <c r="F8" s="204"/>
    </row>
    <row r="9" spans="1:6" ht="18">
      <c r="A9" s="205" t="s">
        <v>291</v>
      </c>
      <c r="B9" s="205"/>
      <c r="C9" s="205"/>
      <c r="D9" s="203"/>
      <c r="E9" s="204"/>
      <c r="F9" s="204"/>
    </row>
    <row r="10" spans="1:6" ht="16.5" thickBot="1">
      <c r="A10" s="699" t="s">
        <v>309</v>
      </c>
      <c r="B10" s="699"/>
      <c r="C10" s="699"/>
      <c r="D10" s="695"/>
      <c r="E10" s="695"/>
      <c r="F10" s="695"/>
    </row>
    <row r="11" spans="1:6" ht="19.5" thickBot="1">
      <c r="A11" s="702" t="s">
        <v>287</v>
      </c>
      <c r="B11" s="703"/>
      <c r="C11" s="703"/>
      <c r="D11" s="704"/>
      <c r="E11" s="704"/>
      <c r="F11" s="705"/>
    </row>
    <row r="12" spans="1:6">
      <c r="A12" s="177"/>
      <c r="B12" s="177"/>
      <c r="C12" s="178"/>
      <c r="D12" s="177"/>
    </row>
    <row r="13" spans="1:6">
      <c r="A13" s="688" t="s">
        <v>310</v>
      </c>
      <c r="B13" s="688" t="s">
        <v>311</v>
      </c>
      <c r="C13" s="689" t="s">
        <v>312</v>
      </c>
      <c r="D13" s="690"/>
    </row>
    <row r="14" spans="1:6">
      <c r="A14" s="688"/>
      <c r="B14" s="688"/>
      <c r="C14" s="689"/>
      <c r="D14" s="690"/>
    </row>
    <row r="15" spans="1:6">
      <c r="A15" s="179" t="s">
        <v>313</v>
      </c>
      <c r="B15" s="180" t="s">
        <v>314</v>
      </c>
      <c r="C15" s="181">
        <v>409.5</v>
      </c>
      <c r="D15" s="182"/>
    </row>
    <row r="16" spans="1:6">
      <c r="A16" s="183" t="s">
        <v>315</v>
      </c>
      <c r="B16" s="184" t="s">
        <v>316</v>
      </c>
      <c r="C16" s="185">
        <v>496.12500000000006</v>
      </c>
      <c r="D16" s="182"/>
    </row>
    <row r="17" spans="1:6">
      <c r="A17" s="179" t="s">
        <v>317</v>
      </c>
      <c r="B17" s="180" t="s">
        <v>318</v>
      </c>
      <c r="C17" s="181">
        <v>565</v>
      </c>
      <c r="D17" s="182"/>
    </row>
    <row r="18" spans="1:6">
      <c r="A18" s="183" t="s">
        <v>319</v>
      </c>
      <c r="B18" s="184" t="s">
        <v>320</v>
      </c>
      <c r="C18" s="185">
        <v>728</v>
      </c>
      <c r="D18" s="182"/>
    </row>
    <row r="19" spans="1:6">
      <c r="A19" s="179" t="s">
        <v>321</v>
      </c>
      <c r="B19" s="180" t="s">
        <v>322</v>
      </c>
      <c r="C19" s="181">
        <v>1055</v>
      </c>
      <c r="D19" s="182"/>
    </row>
    <row r="20" spans="1:6">
      <c r="A20" s="183" t="s">
        <v>323</v>
      </c>
      <c r="B20" s="184" t="s">
        <v>324</v>
      </c>
      <c r="C20" s="185">
        <v>1410</v>
      </c>
      <c r="D20" s="182"/>
    </row>
    <row r="21" spans="1:6">
      <c r="A21" s="186" t="s">
        <v>325</v>
      </c>
      <c r="B21" s="180" t="s">
        <v>326</v>
      </c>
      <c r="C21" s="181">
        <v>1620</v>
      </c>
      <c r="D21" s="182"/>
    </row>
    <row r="22" spans="1:6">
      <c r="A22" s="183" t="s">
        <v>327</v>
      </c>
      <c r="B22" s="184" t="s">
        <v>328</v>
      </c>
      <c r="C22" s="185">
        <v>2500</v>
      </c>
      <c r="D22" s="182"/>
    </row>
    <row r="23" spans="1:6">
      <c r="A23" s="186" t="s">
        <v>329</v>
      </c>
      <c r="B23" s="180" t="s">
        <v>330</v>
      </c>
      <c r="C23" s="181">
        <v>3800</v>
      </c>
      <c r="D23" s="182"/>
    </row>
    <row r="24" spans="1:6">
      <c r="A24" s="187"/>
      <c r="B24" s="187"/>
      <c r="C24" s="187"/>
      <c r="D24" s="187"/>
    </row>
    <row r="25" spans="1:6" ht="18.75">
      <c r="A25" s="692" t="s">
        <v>289</v>
      </c>
      <c r="B25" s="692"/>
      <c r="C25" s="692"/>
      <c r="D25" s="693"/>
      <c r="E25" s="693"/>
      <c r="F25" s="693"/>
    </row>
    <row r="26" spans="1:6">
      <c r="A26" s="188"/>
      <c r="B26" s="188"/>
      <c r="C26" s="188"/>
      <c r="D26" s="188"/>
    </row>
    <row r="27" spans="1:6">
      <c r="A27" s="688" t="s">
        <v>310</v>
      </c>
      <c r="B27" s="688" t="s">
        <v>311</v>
      </c>
      <c r="C27" s="689" t="s">
        <v>312</v>
      </c>
      <c r="D27" s="690"/>
    </row>
    <row r="28" spans="1:6">
      <c r="A28" s="688"/>
      <c r="B28" s="688"/>
      <c r="C28" s="689"/>
      <c r="D28" s="690"/>
    </row>
    <row r="29" spans="1:6">
      <c r="A29" s="189" t="s">
        <v>331</v>
      </c>
      <c r="B29" s="190" t="s">
        <v>316</v>
      </c>
      <c r="C29" s="191">
        <v>555.52</v>
      </c>
      <c r="D29" s="192"/>
    </row>
    <row r="30" spans="1:6">
      <c r="A30" s="193" t="s">
        <v>332</v>
      </c>
      <c r="B30" s="194" t="s">
        <v>318</v>
      </c>
      <c r="C30" s="195">
        <v>632</v>
      </c>
      <c r="D30" s="192"/>
    </row>
    <row r="31" spans="1:6">
      <c r="A31" s="189" t="s">
        <v>333</v>
      </c>
      <c r="B31" s="190" t="s">
        <v>320</v>
      </c>
      <c r="C31" s="191">
        <v>815</v>
      </c>
      <c r="D31" s="192"/>
    </row>
    <row r="32" spans="1:6">
      <c r="A32" s="193" t="s">
        <v>334</v>
      </c>
      <c r="B32" s="196" t="s">
        <v>322</v>
      </c>
      <c r="C32" s="197">
        <v>1200</v>
      </c>
      <c r="D32" s="192"/>
    </row>
    <row r="33" spans="1:4">
      <c r="A33" s="198" t="s">
        <v>335</v>
      </c>
      <c r="B33" s="190" t="s">
        <v>324</v>
      </c>
      <c r="C33" s="191">
        <v>1580</v>
      </c>
      <c r="D33" s="192"/>
    </row>
    <row r="34" spans="1:4">
      <c r="A34" s="193" t="s">
        <v>336</v>
      </c>
      <c r="B34" s="196" t="s">
        <v>326</v>
      </c>
      <c r="C34" s="199">
        <v>1820</v>
      </c>
      <c r="D34" s="192"/>
    </row>
    <row r="35" spans="1:4">
      <c r="A35" s="189" t="s">
        <v>337</v>
      </c>
      <c r="B35" s="200" t="s">
        <v>338</v>
      </c>
      <c r="C35" s="191">
        <v>2810</v>
      </c>
      <c r="D35" s="192"/>
    </row>
    <row r="36" spans="1:4">
      <c r="A36" s="193" t="s">
        <v>339</v>
      </c>
      <c r="B36" s="201" t="s">
        <v>340</v>
      </c>
      <c r="C36" s="199">
        <v>4260</v>
      </c>
      <c r="D36" s="182"/>
    </row>
    <row r="37" spans="1:4">
      <c r="A37" s="691"/>
      <c r="B37" s="691"/>
      <c r="C37" s="691"/>
      <c r="D37" s="691"/>
    </row>
  </sheetData>
  <mergeCells count="16">
    <mergeCell ref="A25:F25"/>
    <mergeCell ref="B2:F2"/>
    <mergeCell ref="B3:F4"/>
    <mergeCell ref="A5:F7"/>
    <mergeCell ref="A10:F10"/>
    <mergeCell ref="A8:D8"/>
    <mergeCell ref="A11:F11"/>
    <mergeCell ref="A13:A14"/>
    <mergeCell ref="B13:B14"/>
    <mergeCell ref="C13:C14"/>
    <mergeCell ref="D13:D14"/>
    <mergeCell ref="A27:A28"/>
    <mergeCell ref="B27:B28"/>
    <mergeCell ref="C27:C28"/>
    <mergeCell ref="D27:D28"/>
    <mergeCell ref="A37:D37"/>
  </mergeCells>
  <hyperlinks>
    <hyperlink ref="A5" r:id="rId1" display="http://www.unmak.com/ru/product-groups.aspx"/>
    <hyperlink ref="A8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7"/>
  <sheetViews>
    <sheetView workbookViewId="0">
      <selection activeCell="K29" sqref="K29"/>
    </sheetView>
  </sheetViews>
  <sheetFormatPr defaultRowHeight="15"/>
  <cols>
    <col min="1" max="1" width="4.42578125" customWidth="1"/>
    <col min="2" max="2" width="19.42578125" customWidth="1"/>
    <col min="3" max="3" width="16" customWidth="1"/>
    <col min="4" max="4" width="19.28515625" customWidth="1"/>
    <col min="7" max="7" width="9.140625" customWidth="1"/>
  </cols>
  <sheetData>
    <row r="2" spans="1:9" ht="27" customHeight="1">
      <c r="H2" s="202"/>
      <c r="I2" s="202"/>
    </row>
    <row r="3" spans="1:9" ht="24.75" customHeight="1">
      <c r="B3" s="694" t="s">
        <v>307</v>
      </c>
      <c r="C3" s="695"/>
      <c r="D3" s="695"/>
      <c r="E3" s="695"/>
      <c r="F3" s="695"/>
      <c r="H3" s="202"/>
      <c r="I3" s="202"/>
    </row>
    <row r="4" spans="1:9" ht="53.25" customHeight="1">
      <c r="B4" s="696" t="s">
        <v>371</v>
      </c>
      <c r="C4" s="695"/>
      <c r="D4" s="695"/>
      <c r="E4" s="695"/>
      <c r="F4" s="695"/>
      <c r="H4" s="202"/>
      <c r="I4" s="202"/>
    </row>
    <row r="5" spans="1:9" ht="1.5" customHeight="1">
      <c r="B5" s="695"/>
      <c r="C5" s="695"/>
      <c r="D5" s="695"/>
      <c r="E5" s="695"/>
      <c r="F5" s="695"/>
      <c r="H5" s="202"/>
      <c r="I5" s="202"/>
    </row>
    <row r="6" spans="1:9">
      <c r="A6" s="697" t="s">
        <v>341</v>
      </c>
      <c r="B6" s="698"/>
      <c r="C6" s="698"/>
      <c r="D6" s="698"/>
      <c r="E6" s="698"/>
      <c r="F6" s="698"/>
      <c r="H6" s="202"/>
      <c r="I6" s="202"/>
    </row>
    <row r="7" spans="1:9">
      <c r="A7" s="698"/>
      <c r="B7" s="698"/>
      <c r="C7" s="698"/>
      <c r="D7" s="698"/>
      <c r="E7" s="698"/>
      <c r="F7" s="698"/>
      <c r="H7" s="202"/>
      <c r="I7" s="202"/>
    </row>
    <row r="8" spans="1:9" ht="1.5" customHeight="1">
      <c r="A8" s="698"/>
      <c r="B8" s="698"/>
      <c r="C8" s="698"/>
      <c r="D8" s="698"/>
      <c r="E8" s="698"/>
      <c r="F8" s="698"/>
      <c r="H8" s="202"/>
      <c r="I8" s="202"/>
    </row>
    <row r="9" spans="1:9" ht="21">
      <c r="A9" s="700" t="s">
        <v>342</v>
      </c>
      <c r="B9" s="701"/>
      <c r="C9" s="701"/>
      <c r="D9" s="695"/>
      <c r="E9" s="204"/>
      <c r="F9" s="204"/>
      <c r="H9" s="202"/>
      <c r="I9" s="202"/>
    </row>
    <row r="10" spans="1:9" ht="18.75" thickBot="1">
      <c r="A10" s="205" t="s">
        <v>291</v>
      </c>
      <c r="B10" s="205"/>
      <c r="C10" s="205"/>
      <c r="D10" s="203"/>
      <c r="E10" s="204"/>
      <c r="F10" s="204"/>
    </row>
    <row r="11" spans="1:9" ht="16.5" thickBot="1">
      <c r="A11" s="706" t="s">
        <v>343</v>
      </c>
      <c r="B11" s="550"/>
      <c r="C11" s="550"/>
      <c r="D11" s="550"/>
      <c r="E11" s="550"/>
      <c r="F11" s="551"/>
      <c r="G11" s="207"/>
    </row>
    <row r="12" spans="1:9" ht="12.75" customHeight="1">
      <c r="A12" s="206"/>
      <c r="B12" s="713" t="s">
        <v>310</v>
      </c>
      <c r="C12" s="715" t="s">
        <v>311</v>
      </c>
      <c r="D12" s="717" t="s">
        <v>312</v>
      </c>
      <c r="E12" s="690"/>
      <c r="F12" s="207"/>
      <c r="G12" s="207"/>
    </row>
    <row r="13" spans="1:9" ht="15.75" thickBot="1">
      <c r="A13" s="206"/>
      <c r="B13" s="714"/>
      <c r="C13" s="716"/>
      <c r="D13" s="718"/>
      <c r="E13" s="690"/>
      <c r="F13" s="207"/>
      <c r="G13" s="207"/>
    </row>
    <row r="14" spans="1:9">
      <c r="A14" s="208"/>
      <c r="B14" s="234" t="s">
        <v>344</v>
      </c>
      <c r="C14" s="232" t="s">
        <v>314</v>
      </c>
      <c r="D14" s="235">
        <v>395.5</v>
      </c>
      <c r="E14" s="212"/>
      <c r="F14" s="207"/>
      <c r="G14" s="207"/>
    </row>
    <row r="15" spans="1:9">
      <c r="A15" s="208"/>
      <c r="B15" s="213" t="s">
        <v>345</v>
      </c>
      <c r="C15" s="214" t="s">
        <v>316</v>
      </c>
      <c r="D15" s="215">
        <v>482.5</v>
      </c>
      <c r="E15" s="212"/>
      <c r="F15" s="207"/>
      <c r="G15" s="207"/>
    </row>
    <row r="16" spans="1:9">
      <c r="A16" s="208"/>
      <c r="B16" s="209" t="s">
        <v>346</v>
      </c>
      <c r="C16" s="210" t="s">
        <v>318</v>
      </c>
      <c r="D16" s="211">
        <v>555</v>
      </c>
      <c r="E16" s="212"/>
      <c r="F16" s="207"/>
      <c r="G16" s="207"/>
    </row>
    <row r="17" spans="1:7">
      <c r="A17" s="208"/>
      <c r="B17" s="213" t="s">
        <v>347</v>
      </c>
      <c r="C17" s="214" t="s">
        <v>320</v>
      </c>
      <c r="D17" s="215">
        <v>715</v>
      </c>
      <c r="E17" s="212"/>
      <c r="F17" s="207"/>
      <c r="G17" s="207"/>
    </row>
    <row r="18" spans="1:7">
      <c r="B18" s="209" t="s">
        <v>348</v>
      </c>
      <c r="C18" s="210" t="s">
        <v>322</v>
      </c>
      <c r="D18" s="211">
        <v>987</v>
      </c>
      <c r="E18" s="212"/>
      <c r="F18" s="207"/>
      <c r="G18" s="207"/>
    </row>
    <row r="19" spans="1:7">
      <c r="B19" s="213" t="s">
        <v>349</v>
      </c>
      <c r="C19" s="214" t="s">
        <v>324</v>
      </c>
      <c r="D19" s="215">
        <v>1382</v>
      </c>
      <c r="E19" s="212"/>
      <c r="F19" s="207"/>
      <c r="G19" s="207"/>
    </row>
    <row r="20" spans="1:7">
      <c r="B20" s="216" t="s">
        <v>350</v>
      </c>
      <c r="C20" s="217" t="s">
        <v>326</v>
      </c>
      <c r="D20" s="211">
        <v>1577</v>
      </c>
      <c r="E20" s="212"/>
      <c r="F20" s="207"/>
      <c r="G20" s="207"/>
    </row>
    <row r="21" spans="1:7">
      <c r="B21" s="213" t="s">
        <v>351</v>
      </c>
      <c r="C21" s="214" t="s">
        <v>328</v>
      </c>
      <c r="D21" s="215">
        <v>2267.5</v>
      </c>
      <c r="E21" s="212"/>
      <c r="F21" s="207"/>
      <c r="G21" s="207"/>
    </row>
    <row r="22" spans="1:7" ht="16.5" thickBot="1">
      <c r="A22" s="218"/>
      <c r="B22" s="216" t="s">
        <v>352</v>
      </c>
      <c r="C22" s="217" t="s">
        <v>330</v>
      </c>
      <c r="D22" s="219">
        <v>2810</v>
      </c>
      <c r="F22" s="207"/>
      <c r="G22" s="207"/>
    </row>
    <row r="23" spans="1:7" ht="16.5" thickBot="1">
      <c r="C23" s="220"/>
      <c r="D23" s="220"/>
      <c r="E23" s="221"/>
      <c r="F23" s="207"/>
      <c r="G23" s="237"/>
    </row>
    <row r="24" spans="1:7" ht="16.5" thickBot="1">
      <c r="A24" s="22"/>
      <c r="B24" s="238" t="s">
        <v>353</v>
      </c>
      <c r="C24" s="239"/>
      <c r="D24" s="239"/>
      <c r="E24" s="239"/>
      <c r="F24" s="239"/>
    </row>
    <row r="25" spans="1:7">
      <c r="A25" s="22"/>
      <c r="B25" s="713" t="s">
        <v>310</v>
      </c>
      <c r="C25" s="715" t="s">
        <v>311</v>
      </c>
      <c r="D25" s="717" t="s">
        <v>312</v>
      </c>
      <c r="E25" s="690"/>
    </row>
    <row r="26" spans="1:7" ht="15.75" thickBot="1">
      <c r="A26" s="22"/>
      <c r="B26" s="714"/>
      <c r="C26" s="716"/>
      <c r="D26" s="718"/>
      <c r="E26" s="690"/>
    </row>
    <row r="27" spans="1:7">
      <c r="A27" s="22"/>
      <c r="B27" s="231" t="s">
        <v>354</v>
      </c>
      <c r="C27" s="232" t="s">
        <v>314</v>
      </c>
      <c r="D27" s="233">
        <v>356.5</v>
      </c>
      <c r="E27" s="224"/>
    </row>
    <row r="28" spans="1:7">
      <c r="A28" s="22"/>
      <c r="B28" s="225" t="s">
        <v>355</v>
      </c>
      <c r="C28" s="214" t="s">
        <v>316</v>
      </c>
      <c r="D28" s="226">
        <v>437.8</v>
      </c>
      <c r="E28" s="212"/>
    </row>
    <row r="29" spans="1:7">
      <c r="A29" s="22"/>
      <c r="B29" s="222" t="s">
        <v>356</v>
      </c>
      <c r="C29" s="210" t="s">
        <v>318</v>
      </c>
      <c r="D29" s="223">
        <v>500</v>
      </c>
      <c r="E29" s="212"/>
    </row>
    <row r="30" spans="1:7">
      <c r="A30" s="22"/>
      <c r="B30" s="225" t="s">
        <v>357</v>
      </c>
      <c r="C30" s="214" t="s">
        <v>320</v>
      </c>
      <c r="D30" s="226">
        <v>645</v>
      </c>
      <c r="E30" s="212"/>
    </row>
    <row r="31" spans="1:7">
      <c r="A31" s="22"/>
      <c r="B31" s="222" t="s">
        <v>358</v>
      </c>
      <c r="C31" s="210" t="s">
        <v>322</v>
      </c>
      <c r="D31" s="223">
        <v>789.5</v>
      </c>
      <c r="E31" s="212"/>
    </row>
    <row r="32" spans="1:7">
      <c r="A32" s="22"/>
      <c r="B32" s="225" t="s">
        <v>359</v>
      </c>
      <c r="C32" s="214" t="s">
        <v>324</v>
      </c>
      <c r="D32" s="226">
        <v>995</v>
      </c>
      <c r="E32" s="212"/>
    </row>
    <row r="33" spans="1:6">
      <c r="A33" s="22"/>
      <c r="B33" s="227" t="s">
        <v>360</v>
      </c>
      <c r="C33" s="217" t="s">
        <v>326</v>
      </c>
      <c r="D33" s="228">
        <v>1135.2</v>
      </c>
      <c r="E33" s="212"/>
    </row>
    <row r="34" spans="1:6">
      <c r="A34" s="22"/>
      <c r="B34" s="225" t="s">
        <v>361</v>
      </c>
      <c r="C34" s="214" t="s">
        <v>328</v>
      </c>
      <c r="D34" s="226">
        <v>1797</v>
      </c>
      <c r="E34" s="212"/>
      <c r="F34" s="229"/>
    </row>
    <row r="35" spans="1:6">
      <c r="B35" s="227" t="s">
        <v>362</v>
      </c>
      <c r="C35" s="217" t="s">
        <v>330</v>
      </c>
      <c r="D35" s="228">
        <v>1897</v>
      </c>
      <c r="E35" s="230"/>
    </row>
    <row r="36" spans="1:6" ht="31.5" customHeight="1" thickBot="1">
      <c r="B36" s="719" t="s">
        <v>370</v>
      </c>
      <c r="C36" s="719"/>
      <c r="D36" s="719"/>
      <c r="E36" s="719"/>
      <c r="F36" s="719"/>
    </row>
    <row r="37" spans="1:6">
      <c r="B37" s="707" t="s">
        <v>310</v>
      </c>
      <c r="C37" s="709" t="s">
        <v>311</v>
      </c>
      <c r="D37" s="711" t="s">
        <v>312</v>
      </c>
      <c r="E37" s="690"/>
    </row>
    <row r="38" spans="1:6" ht="15.75" thickBot="1">
      <c r="B38" s="708"/>
      <c r="C38" s="710"/>
      <c r="D38" s="712"/>
      <c r="E38" s="690"/>
    </row>
    <row r="39" spans="1:6">
      <c r="B39" s="231" t="s">
        <v>363</v>
      </c>
      <c r="C39" s="232" t="s">
        <v>314</v>
      </c>
      <c r="D39" s="233">
        <v>393</v>
      </c>
      <c r="E39" s="224"/>
    </row>
    <row r="40" spans="1:6">
      <c r="B40" s="225" t="s">
        <v>364</v>
      </c>
      <c r="C40" s="214" t="s">
        <v>316</v>
      </c>
      <c r="D40" s="226">
        <v>482</v>
      </c>
      <c r="E40" s="212"/>
    </row>
    <row r="41" spans="1:6">
      <c r="B41" s="222" t="s">
        <v>365</v>
      </c>
      <c r="C41" s="210" t="s">
        <v>318</v>
      </c>
      <c r="D41" s="223">
        <v>550</v>
      </c>
      <c r="E41" s="212"/>
    </row>
    <row r="42" spans="1:6">
      <c r="B42" s="225" t="s">
        <v>366</v>
      </c>
      <c r="C42" s="214" t="s">
        <v>320</v>
      </c>
      <c r="D42" s="226">
        <v>710</v>
      </c>
      <c r="E42" s="212"/>
    </row>
    <row r="43" spans="1:6">
      <c r="B43" s="222" t="s">
        <v>367</v>
      </c>
      <c r="C43" s="210" t="s">
        <v>322</v>
      </c>
      <c r="D43" s="223">
        <v>869</v>
      </c>
      <c r="E43" s="212"/>
    </row>
    <row r="44" spans="1:6">
      <c r="B44" s="225" t="s">
        <v>368</v>
      </c>
      <c r="C44" s="214" t="s">
        <v>324</v>
      </c>
      <c r="D44" s="226">
        <v>1094</v>
      </c>
      <c r="E44" s="212"/>
    </row>
    <row r="45" spans="1:6">
      <c r="B45" s="227" t="s">
        <v>369</v>
      </c>
      <c r="C45" s="217" t="s">
        <v>326</v>
      </c>
      <c r="D45" s="228">
        <v>1250</v>
      </c>
      <c r="E45" s="212"/>
    </row>
    <row r="46" spans="1:6">
      <c r="B46" s="225" t="s">
        <v>361</v>
      </c>
      <c r="C46" s="214" t="s">
        <v>328</v>
      </c>
      <c r="D46" s="226">
        <v>1977</v>
      </c>
      <c r="E46" s="212"/>
      <c r="F46" s="229"/>
    </row>
    <row r="47" spans="1:6">
      <c r="B47" s="227" t="s">
        <v>362</v>
      </c>
      <c r="C47" s="217" t="s">
        <v>330</v>
      </c>
      <c r="D47" s="228">
        <v>2087</v>
      </c>
      <c r="E47" s="230"/>
    </row>
  </sheetData>
  <mergeCells count="18">
    <mergeCell ref="B37:B38"/>
    <mergeCell ref="C37:C38"/>
    <mergeCell ref="D37:D38"/>
    <mergeCell ref="E37:E38"/>
    <mergeCell ref="B12:B13"/>
    <mergeCell ref="C12:C13"/>
    <mergeCell ref="D12:D13"/>
    <mergeCell ref="E12:E13"/>
    <mergeCell ref="B36:F36"/>
    <mergeCell ref="B25:B26"/>
    <mergeCell ref="C25:C26"/>
    <mergeCell ref="D25:D26"/>
    <mergeCell ref="E25:E26"/>
    <mergeCell ref="B3:F3"/>
    <mergeCell ref="B4:F5"/>
    <mergeCell ref="A6:F8"/>
    <mergeCell ref="A9:D9"/>
    <mergeCell ref="A11:F11"/>
  </mergeCells>
  <hyperlinks>
    <hyperlink ref="A6" r:id="rId1" display="http://www.unmak.com/ru/product-groups.aspx"/>
    <hyperlink ref="A9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52"/>
  <sheetViews>
    <sheetView workbookViewId="0">
      <selection activeCell="T23" sqref="T23"/>
    </sheetView>
  </sheetViews>
  <sheetFormatPr defaultRowHeight="15"/>
  <cols>
    <col min="2" max="2" width="15.28515625" customWidth="1"/>
    <col min="5" max="5" width="10.85546875" customWidth="1"/>
    <col min="10" max="10" width="9.42578125" customWidth="1"/>
  </cols>
  <sheetData>
    <row r="2" spans="1:32" ht="31.5" customHeight="1">
      <c r="I2" s="202"/>
      <c r="J2" s="202"/>
    </row>
    <row r="3" spans="1:32" ht="30">
      <c r="B3" s="694" t="s">
        <v>307</v>
      </c>
      <c r="C3" s="695"/>
      <c r="D3" s="695"/>
      <c r="E3" s="695"/>
      <c r="F3" s="695"/>
      <c r="G3" s="695"/>
      <c r="H3" s="695"/>
      <c r="I3" s="695"/>
      <c r="J3" s="695"/>
      <c r="K3" s="695"/>
    </row>
    <row r="4" spans="1:32">
      <c r="C4" s="696" t="s">
        <v>371</v>
      </c>
      <c r="D4" s="695"/>
      <c r="E4" s="695"/>
      <c r="F4" s="695"/>
      <c r="G4" s="695"/>
      <c r="I4" s="202"/>
      <c r="J4" s="202"/>
    </row>
    <row r="5" spans="1:32">
      <c r="C5" s="695"/>
      <c r="D5" s="695"/>
      <c r="E5" s="695"/>
      <c r="F5" s="695"/>
      <c r="G5" s="695"/>
      <c r="I5" s="202"/>
      <c r="J5" s="202"/>
    </row>
    <row r="6" spans="1:32">
      <c r="B6" s="697" t="s">
        <v>341</v>
      </c>
      <c r="C6" s="698"/>
      <c r="D6" s="698"/>
      <c r="E6" s="698"/>
      <c r="F6" s="698"/>
      <c r="G6" s="698"/>
      <c r="I6" s="202"/>
      <c r="J6" s="202"/>
    </row>
    <row r="7" spans="1:32">
      <c r="B7" s="698"/>
      <c r="C7" s="698"/>
      <c r="D7" s="698"/>
      <c r="E7" s="698"/>
      <c r="F7" s="698"/>
      <c r="G7" s="698"/>
      <c r="I7" s="202"/>
      <c r="J7" s="202"/>
    </row>
    <row r="8" spans="1:32">
      <c r="B8" s="698"/>
      <c r="C8" s="698"/>
      <c r="D8" s="698"/>
      <c r="E8" s="698"/>
      <c r="F8" s="698"/>
      <c r="G8" s="698"/>
      <c r="I8" s="202"/>
      <c r="J8" s="202"/>
    </row>
    <row r="9" spans="1:32" ht="23.25">
      <c r="B9" s="722" t="s">
        <v>342</v>
      </c>
      <c r="C9" s="722"/>
      <c r="D9" s="722"/>
      <c r="E9" s="722"/>
      <c r="F9" s="695"/>
      <c r="G9" s="695"/>
      <c r="H9" s="695"/>
      <c r="I9" s="695"/>
      <c r="J9" s="695"/>
    </row>
    <row r="10" spans="1:32" ht="23.25">
      <c r="B10" s="281" t="s">
        <v>536</v>
      </c>
      <c r="C10" s="280"/>
      <c r="D10" s="280"/>
      <c r="E10" s="282"/>
      <c r="F10" s="283"/>
      <c r="G10" s="283"/>
      <c r="H10" s="281"/>
    </row>
    <row r="11" spans="1:32" ht="29.25" thickBot="1">
      <c r="A11" s="22"/>
      <c r="B11" s="22"/>
      <c r="C11" s="22"/>
      <c r="D11" s="22"/>
      <c r="E11" s="22"/>
      <c r="F11" s="22"/>
      <c r="G11" s="22"/>
      <c r="H11" s="22"/>
      <c r="I11" s="22"/>
      <c r="J11" s="731" t="s">
        <v>537</v>
      </c>
      <c r="K11" s="731"/>
      <c r="L11" s="731"/>
      <c r="M11" s="731"/>
      <c r="N11" s="731"/>
      <c r="O11" s="22"/>
    </row>
    <row r="12" spans="1:32" ht="23.25">
      <c r="A12" s="277"/>
      <c r="B12" s="723" t="s">
        <v>372</v>
      </c>
      <c r="C12" s="724"/>
      <c r="D12" s="724"/>
      <c r="E12" s="724"/>
      <c r="F12" s="724"/>
      <c r="G12" s="724"/>
      <c r="H12" s="724"/>
      <c r="I12" s="724"/>
      <c r="J12" s="725"/>
      <c r="K12" s="725"/>
      <c r="L12" s="725"/>
      <c r="M12" s="725"/>
      <c r="N12" s="726"/>
      <c r="O12" s="22"/>
    </row>
    <row r="13" spans="1:32" ht="16.5" thickBot="1">
      <c r="A13" s="277"/>
      <c r="B13" s="727" t="s">
        <v>309</v>
      </c>
      <c r="C13" s="728"/>
      <c r="D13" s="728"/>
      <c r="E13" s="728"/>
      <c r="F13" s="728"/>
      <c r="G13" s="728"/>
      <c r="H13" s="729"/>
      <c r="I13" s="729"/>
      <c r="J13" s="729"/>
      <c r="K13" s="729"/>
      <c r="L13" s="729"/>
      <c r="M13" s="729"/>
      <c r="N13" s="730"/>
      <c r="O13" s="22"/>
    </row>
    <row r="14" spans="1:32" ht="15.75">
      <c r="A14" s="277"/>
      <c r="B14" s="720" t="s">
        <v>401</v>
      </c>
      <c r="C14" s="721"/>
      <c r="D14" s="721"/>
      <c r="E14" s="721"/>
      <c r="F14" s="721"/>
      <c r="G14" s="721"/>
      <c r="H14" s="721"/>
      <c r="I14" s="721"/>
      <c r="J14" s="721"/>
      <c r="K14" s="22"/>
      <c r="L14" s="22"/>
      <c r="M14" s="22"/>
      <c r="N14" s="241"/>
      <c r="O14" s="22"/>
    </row>
    <row r="15" spans="1:32" ht="16.5" thickBot="1">
      <c r="A15" s="277"/>
      <c r="B15" s="242"/>
      <c r="C15" s="243"/>
      <c r="D15" s="243"/>
      <c r="E15" s="236"/>
      <c r="F15" s="236"/>
      <c r="G15" s="236"/>
      <c r="H15" s="22"/>
      <c r="I15" s="22"/>
      <c r="J15" s="22"/>
      <c r="K15" s="22"/>
      <c r="L15" s="22"/>
      <c r="M15" s="22"/>
      <c r="N15" s="241"/>
      <c r="O15" s="22"/>
      <c r="AE15" s="202"/>
      <c r="AF15" s="202"/>
    </row>
    <row r="16" spans="1:32" ht="24" customHeight="1">
      <c r="A16" s="277"/>
      <c r="B16" s="735" t="s">
        <v>373</v>
      </c>
      <c r="C16" s="737" t="s">
        <v>374</v>
      </c>
      <c r="D16" s="737"/>
      <c r="E16" s="291" t="s">
        <v>375</v>
      </c>
      <c r="F16" s="22"/>
      <c r="G16" s="22"/>
      <c r="H16" s="22"/>
      <c r="I16" s="22"/>
      <c r="J16" s="22"/>
      <c r="K16" s="248"/>
      <c r="L16" s="22"/>
      <c r="M16" s="22"/>
      <c r="N16" s="241"/>
      <c r="O16" s="22"/>
      <c r="Y16" s="694"/>
      <c r="Z16" s="695"/>
      <c r="AA16" s="695"/>
      <c r="AB16" s="695"/>
      <c r="AC16" s="695"/>
      <c r="AE16" s="202"/>
      <c r="AF16" s="202"/>
    </row>
    <row r="17" spans="1:32" ht="18" customHeight="1">
      <c r="A17" s="277"/>
      <c r="B17" s="736"/>
      <c r="C17" s="290" t="s">
        <v>376</v>
      </c>
      <c r="D17" s="290" t="s">
        <v>377</v>
      </c>
      <c r="E17" s="292" t="s">
        <v>378</v>
      </c>
      <c r="F17" s="22"/>
      <c r="G17" s="22"/>
      <c r="H17" s="22"/>
      <c r="I17" s="22"/>
      <c r="J17" s="22"/>
      <c r="K17" s="236"/>
      <c r="L17" s="22"/>
      <c r="M17" s="22"/>
      <c r="N17" s="241"/>
      <c r="O17" s="22"/>
      <c r="Y17" s="696"/>
      <c r="Z17" s="695"/>
      <c r="AA17" s="695"/>
      <c r="AB17" s="695"/>
      <c r="AC17" s="695"/>
      <c r="AE17" s="202"/>
      <c r="AF17" s="202"/>
    </row>
    <row r="18" spans="1:32">
      <c r="A18" s="277"/>
      <c r="B18" s="288" t="s">
        <v>379</v>
      </c>
      <c r="C18" s="206">
        <v>18</v>
      </c>
      <c r="D18" s="206">
        <v>15570</v>
      </c>
      <c r="E18" s="293">
        <v>847</v>
      </c>
      <c r="F18" s="22"/>
      <c r="G18" s="22"/>
      <c r="H18" s="22"/>
      <c r="I18" s="22"/>
      <c r="J18" s="240"/>
      <c r="K18" s="236"/>
      <c r="L18" s="22"/>
      <c r="M18" s="22"/>
      <c r="N18" s="241"/>
      <c r="O18" s="22"/>
      <c r="Y18" s="695"/>
      <c r="Z18" s="695"/>
      <c r="AA18" s="695"/>
      <c r="AB18" s="695"/>
      <c r="AC18" s="695"/>
      <c r="AE18" s="202"/>
      <c r="AF18" s="202"/>
    </row>
    <row r="19" spans="1:32" ht="23.25">
      <c r="A19" s="277"/>
      <c r="B19" s="289" t="s">
        <v>380</v>
      </c>
      <c r="C19" s="278">
        <v>24</v>
      </c>
      <c r="D19" s="278">
        <v>20750</v>
      </c>
      <c r="E19" s="294">
        <v>1007</v>
      </c>
      <c r="F19" s="22"/>
      <c r="G19" s="22"/>
      <c r="H19" s="22"/>
      <c r="I19" s="22"/>
      <c r="J19" s="240"/>
      <c r="K19" s="248"/>
      <c r="L19" s="248"/>
      <c r="M19" s="248"/>
      <c r="N19" s="241"/>
      <c r="O19" s="22"/>
      <c r="X19" s="697"/>
      <c r="Y19" s="698"/>
      <c r="Z19" s="698"/>
      <c r="AA19" s="698"/>
      <c r="AB19" s="698"/>
      <c r="AC19" s="698"/>
      <c r="AE19" s="202"/>
      <c r="AF19" s="202"/>
    </row>
    <row r="20" spans="1:32">
      <c r="A20" s="277"/>
      <c r="B20" s="288" t="s">
        <v>381</v>
      </c>
      <c r="C20" s="206">
        <v>30</v>
      </c>
      <c r="D20" s="206">
        <v>25950</v>
      </c>
      <c r="E20" s="293">
        <v>1066.03</v>
      </c>
      <c r="F20" s="22"/>
      <c r="G20" s="22"/>
      <c r="H20" s="22"/>
      <c r="I20" s="22"/>
      <c r="J20" s="240"/>
      <c r="K20" s="22"/>
      <c r="L20" s="22"/>
      <c r="M20" s="22"/>
      <c r="N20" s="241"/>
      <c r="O20" s="22"/>
      <c r="X20" s="698"/>
      <c r="Y20" s="698"/>
      <c r="Z20" s="698"/>
      <c r="AA20" s="698"/>
      <c r="AB20" s="698"/>
      <c r="AC20" s="698"/>
      <c r="AE20" s="202"/>
      <c r="AF20" s="202"/>
    </row>
    <row r="21" spans="1:32" ht="15.75" thickBot="1">
      <c r="A21" s="277"/>
      <c r="B21" s="295" t="s">
        <v>382</v>
      </c>
      <c r="C21" s="296">
        <v>35</v>
      </c>
      <c r="D21" s="296">
        <v>30275</v>
      </c>
      <c r="E21" s="297">
        <v>1223.6500000000001</v>
      </c>
      <c r="F21" s="22"/>
      <c r="G21" s="22"/>
      <c r="H21" s="22"/>
      <c r="I21" s="22"/>
      <c r="J21" s="240"/>
      <c r="K21" s="22"/>
      <c r="L21" s="22"/>
      <c r="M21" s="22"/>
      <c r="N21" s="241"/>
      <c r="O21" s="22"/>
      <c r="P21" s="279"/>
      <c r="X21" s="698"/>
      <c r="Y21" s="698"/>
      <c r="Z21" s="698"/>
      <c r="AA21" s="698"/>
      <c r="AB21" s="698"/>
      <c r="AC21" s="698"/>
      <c r="AE21" s="202"/>
      <c r="AF21" s="202"/>
    </row>
    <row r="22" spans="1:32" ht="21">
      <c r="A22" s="277"/>
      <c r="B22" s="244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41"/>
      <c r="O22" s="22"/>
      <c r="X22" s="700"/>
      <c r="Y22" s="701"/>
      <c r="Z22" s="701"/>
      <c r="AA22" s="695"/>
      <c r="AB22" s="204"/>
      <c r="AC22" s="204"/>
      <c r="AE22" s="202"/>
      <c r="AF22" s="202"/>
    </row>
    <row r="23" spans="1:32" ht="15.75" thickBot="1">
      <c r="A23" s="277"/>
      <c r="B23" s="244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41"/>
      <c r="O23" s="22"/>
    </row>
    <row r="24" spans="1:32" ht="24" thickBot="1">
      <c r="A24" s="22"/>
      <c r="B24" s="298" t="s">
        <v>383</v>
      </c>
      <c r="C24" s="299"/>
      <c r="D24" s="299"/>
      <c r="E24" s="299"/>
      <c r="F24" s="299"/>
      <c r="G24" s="299"/>
      <c r="H24" s="299"/>
      <c r="I24" s="299"/>
      <c r="J24" s="299"/>
      <c r="K24" s="300"/>
      <c r="L24" s="300"/>
      <c r="M24" s="300"/>
      <c r="N24" s="301"/>
      <c r="O24" s="22"/>
    </row>
    <row r="25" spans="1:32" ht="23.25">
      <c r="A25" s="22"/>
      <c r="B25" s="248"/>
      <c r="C25" s="248"/>
      <c r="D25" s="248"/>
      <c r="E25" s="248"/>
      <c r="F25" s="248"/>
      <c r="G25" s="248"/>
      <c r="H25" s="248"/>
      <c r="I25" s="236"/>
      <c r="J25" s="236"/>
      <c r="K25" s="22"/>
      <c r="L25" s="22"/>
      <c r="M25" s="22"/>
      <c r="N25" s="22"/>
      <c r="O25" s="22"/>
    </row>
    <row r="26" spans="1:32" ht="29.25" thickBot="1">
      <c r="A26" s="22"/>
      <c r="B26" s="248"/>
      <c r="C26" s="248"/>
      <c r="D26" s="248"/>
      <c r="E26" s="248"/>
      <c r="F26" s="248"/>
      <c r="G26" s="248"/>
      <c r="H26" s="248"/>
      <c r="I26" s="236"/>
      <c r="J26" s="731" t="s">
        <v>537</v>
      </c>
      <c r="K26" s="731"/>
      <c r="L26" s="731"/>
      <c r="M26" s="731"/>
      <c r="N26" s="731"/>
      <c r="O26" s="22"/>
    </row>
    <row r="27" spans="1:32" ht="24" thickBot="1">
      <c r="A27" s="22"/>
      <c r="B27" s="732" t="s">
        <v>400</v>
      </c>
      <c r="C27" s="733"/>
      <c r="D27" s="733"/>
      <c r="E27" s="733"/>
      <c r="F27" s="733"/>
      <c r="G27" s="733"/>
      <c r="H27" s="733"/>
      <c r="I27" s="733"/>
      <c r="J27" s="733"/>
      <c r="K27" s="733"/>
      <c r="L27" s="733"/>
      <c r="M27" s="733"/>
      <c r="N27" s="734"/>
      <c r="O27" s="22"/>
    </row>
    <row r="28" spans="1:32">
      <c r="A28" s="22"/>
      <c r="B28" s="303" t="s">
        <v>373</v>
      </c>
      <c r="C28" s="304"/>
      <c r="D28" s="304" t="s">
        <v>538</v>
      </c>
      <c r="E28" s="305" t="s">
        <v>375</v>
      </c>
      <c r="F28" s="22"/>
      <c r="G28" s="22"/>
      <c r="H28" s="22"/>
      <c r="I28" s="22"/>
      <c r="J28" s="22"/>
      <c r="K28" s="22"/>
      <c r="L28" s="22"/>
      <c r="M28" s="22"/>
      <c r="N28" s="241"/>
      <c r="O28" s="22"/>
    </row>
    <row r="29" spans="1:32">
      <c r="A29" s="22"/>
      <c r="B29" s="302" t="s">
        <v>384</v>
      </c>
      <c r="C29" s="22"/>
      <c r="D29" s="284">
        <v>25</v>
      </c>
      <c r="E29" s="285">
        <v>3577.5</v>
      </c>
      <c r="F29" s="22"/>
      <c r="G29" s="240"/>
      <c r="H29" s="240"/>
      <c r="I29" s="22"/>
      <c r="J29" s="22"/>
      <c r="K29" s="22"/>
      <c r="L29" s="22"/>
      <c r="M29" s="22"/>
      <c r="N29" s="241"/>
      <c r="O29" s="22"/>
    </row>
    <row r="30" spans="1:32">
      <c r="A30" s="22"/>
      <c r="B30" s="289" t="s">
        <v>385</v>
      </c>
      <c r="C30" s="278"/>
      <c r="D30" s="278">
        <v>34</v>
      </c>
      <c r="E30" s="286">
        <v>3812.4</v>
      </c>
      <c r="F30" s="22"/>
      <c r="G30" s="240"/>
      <c r="H30" s="240"/>
      <c r="I30" s="22"/>
      <c r="J30" s="22"/>
      <c r="K30" s="22"/>
      <c r="L30" s="22"/>
      <c r="M30" s="22"/>
      <c r="N30" s="241"/>
      <c r="O30" s="22"/>
    </row>
    <row r="31" spans="1:32">
      <c r="A31" s="22"/>
      <c r="B31" s="302" t="s">
        <v>386</v>
      </c>
      <c r="C31" s="206"/>
      <c r="D31" s="284">
        <v>45</v>
      </c>
      <c r="E31" s="285">
        <v>4347</v>
      </c>
      <c r="F31" s="22"/>
      <c r="G31" s="240"/>
      <c r="H31" s="240"/>
      <c r="I31" s="22"/>
      <c r="J31" s="22"/>
      <c r="K31" s="22"/>
      <c r="L31" s="22"/>
      <c r="M31" s="22"/>
      <c r="N31" s="241"/>
      <c r="O31" s="22"/>
    </row>
    <row r="32" spans="1:32">
      <c r="A32" s="22"/>
      <c r="B32" s="289" t="s">
        <v>387</v>
      </c>
      <c r="C32" s="278"/>
      <c r="D32" s="278">
        <v>60</v>
      </c>
      <c r="E32" s="286">
        <v>4725</v>
      </c>
      <c r="F32" s="22"/>
      <c r="G32" s="240"/>
      <c r="H32" s="240"/>
      <c r="I32" s="22"/>
      <c r="J32" s="22"/>
      <c r="K32" s="22"/>
      <c r="L32" s="22"/>
      <c r="M32" s="22"/>
      <c r="N32" s="241"/>
      <c r="O32" s="22"/>
    </row>
    <row r="33" spans="1:15">
      <c r="A33" s="22"/>
      <c r="B33" s="302" t="s">
        <v>388</v>
      </c>
      <c r="C33" s="206"/>
      <c r="D33" s="206">
        <v>80</v>
      </c>
      <c r="E33" s="287">
        <v>5224.5</v>
      </c>
      <c r="F33" s="22"/>
      <c r="G33" s="240"/>
      <c r="H33" s="240"/>
      <c r="I33" s="22"/>
      <c r="J33" s="22"/>
      <c r="K33" s="22"/>
      <c r="L33" s="22"/>
      <c r="M33" s="22"/>
      <c r="N33" s="241"/>
      <c r="O33" s="22"/>
    </row>
    <row r="34" spans="1:15">
      <c r="A34" s="22"/>
      <c r="B34" s="289" t="s">
        <v>389</v>
      </c>
      <c r="C34" s="278"/>
      <c r="D34" s="278">
        <v>100</v>
      </c>
      <c r="E34" s="286">
        <v>5759.1</v>
      </c>
      <c r="F34" s="22"/>
      <c r="G34" s="240"/>
      <c r="H34" s="240"/>
      <c r="I34" s="22"/>
      <c r="J34" s="22"/>
      <c r="K34" s="22"/>
      <c r="L34" s="22"/>
      <c r="M34" s="22"/>
      <c r="N34" s="241"/>
      <c r="O34" s="22"/>
    </row>
    <row r="35" spans="1:15">
      <c r="A35" s="22"/>
      <c r="B35" s="244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41"/>
      <c r="O35" s="22"/>
    </row>
    <row r="36" spans="1:15">
      <c r="A36" s="22"/>
      <c r="B36" s="244"/>
      <c r="C36" s="249"/>
      <c r="D36" s="250"/>
      <c r="E36" s="250"/>
      <c r="F36" s="22"/>
      <c r="G36" s="22"/>
      <c r="H36" s="22"/>
      <c r="I36" s="22"/>
      <c r="J36" s="22"/>
      <c r="K36" s="22"/>
      <c r="L36" s="22"/>
      <c r="M36" s="22"/>
      <c r="N36" s="241"/>
      <c r="O36" s="22"/>
    </row>
    <row r="37" spans="1:15">
      <c r="A37" s="22"/>
      <c r="B37" s="244"/>
      <c r="C37" s="249"/>
      <c r="D37" s="250"/>
      <c r="E37" s="250"/>
      <c r="F37" s="22"/>
      <c r="G37" s="22"/>
      <c r="H37" s="22"/>
      <c r="I37" s="22"/>
      <c r="J37" s="22"/>
      <c r="K37" s="22"/>
      <c r="L37" s="22"/>
      <c r="M37" s="22"/>
      <c r="N37" s="241"/>
      <c r="O37" s="22"/>
    </row>
    <row r="38" spans="1:15">
      <c r="A38" s="22"/>
      <c r="B38" s="244"/>
      <c r="C38" s="249"/>
      <c r="D38" s="250"/>
      <c r="E38" s="250"/>
      <c r="F38" s="22"/>
      <c r="G38" s="22"/>
      <c r="H38" s="22"/>
      <c r="I38" s="22"/>
      <c r="J38" s="22"/>
      <c r="K38" s="22"/>
      <c r="L38" s="22"/>
      <c r="M38" s="22"/>
      <c r="N38" s="241"/>
      <c r="O38" s="22"/>
    </row>
    <row r="39" spans="1:15" ht="23.25">
      <c r="A39" s="22"/>
      <c r="B39" s="244"/>
      <c r="C39" s="250"/>
      <c r="D39" s="250"/>
      <c r="E39" s="250" t="s">
        <v>390</v>
      </c>
      <c r="F39" s="22"/>
      <c r="G39" s="22"/>
      <c r="H39" s="22"/>
      <c r="I39" s="22"/>
      <c r="J39" s="22"/>
      <c r="K39" s="248"/>
      <c r="L39" s="248"/>
      <c r="M39" s="22"/>
      <c r="N39" s="241"/>
      <c r="O39" s="22"/>
    </row>
    <row r="40" spans="1:15">
      <c r="A40" s="22"/>
      <c r="B40" s="244"/>
      <c r="C40" s="250"/>
      <c r="D40" s="250"/>
      <c r="E40" s="250" t="s">
        <v>391</v>
      </c>
      <c r="F40" s="22"/>
      <c r="G40" s="22"/>
      <c r="H40" s="22"/>
      <c r="I40" s="22"/>
      <c r="J40" s="22"/>
      <c r="K40" s="22"/>
      <c r="L40" s="22"/>
      <c r="M40" s="22"/>
      <c r="N40" s="241"/>
      <c r="O40" s="22"/>
    </row>
    <row r="41" spans="1:15">
      <c r="A41" s="22"/>
      <c r="B41" s="244"/>
      <c r="C41" s="250"/>
      <c r="D41" s="250"/>
      <c r="E41" s="250" t="s">
        <v>392</v>
      </c>
      <c r="F41" s="22"/>
      <c r="G41" s="22"/>
      <c r="H41" s="22"/>
      <c r="I41" s="22"/>
      <c r="J41" s="22"/>
      <c r="K41" s="22"/>
      <c r="L41" s="22"/>
      <c r="M41" s="22"/>
      <c r="N41" s="241"/>
      <c r="O41" s="22"/>
    </row>
    <row r="42" spans="1:15">
      <c r="A42" s="22"/>
      <c r="B42" s="244"/>
      <c r="C42" s="250"/>
      <c r="D42" s="250"/>
      <c r="E42" s="250" t="s">
        <v>393</v>
      </c>
      <c r="F42" s="22"/>
      <c r="G42" s="22"/>
      <c r="H42" s="22"/>
      <c r="I42" s="22"/>
      <c r="J42" s="22"/>
      <c r="K42" s="22"/>
      <c r="L42" s="22"/>
      <c r="M42" s="22"/>
      <c r="N42" s="241"/>
      <c r="O42" s="22"/>
    </row>
    <row r="43" spans="1:15">
      <c r="A43" s="22"/>
      <c r="B43" s="244"/>
      <c r="C43" s="250"/>
      <c r="D43" s="250"/>
      <c r="E43" s="250" t="s">
        <v>394</v>
      </c>
      <c r="F43" s="22"/>
      <c r="G43" s="22"/>
      <c r="H43" s="22"/>
      <c r="I43" s="22"/>
      <c r="J43" s="22"/>
      <c r="K43" s="22"/>
      <c r="L43" s="22"/>
      <c r="M43" s="22"/>
      <c r="N43" s="241"/>
      <c r="O43" s="22"/>
    </row>
    <row r="44" spans="1:15">
      <c r="A44" s="22"/>
      <c r="B44" s="244"/>
      <c r="C44" s="250"/>
      <c r="D44" s="250"/>
      <c r="E44" s="250" t="s">
        <v>395</v>
      </c>
      <c r="F44" s="22"/>
      <c r="G44" s="22"/>
      <c r="H44" s="22"/>
      <c r="I44" s="22"/>
      <c r="J44" s="22"/>
      <c r="K44" s="22"/>
      <c r="L44" s="22"/>
      <c r="M44" s="22"/>
      <c r="N44" s="241"/>
      <c r="O44" s="22"/>
    </row>
    <row r="45" spans="1:15">
      <c r="A45" s="22"/>
      <c r="B45" s="244"/>
      <c r="C45" s="250"/>
      <c r="D45" s="250"/>
      <c r="E45" s="250" t="s">
        <v>396</v>
      </c>
      <c r="F45" s="22"/>
      <c r="G45" s="22"/>
      <c r="H45" s="22"/>
      <c r="I45" s="22"/>
      <c r="J45" s="22"/>
      <c r="K45" s="22"/>
      <c r="L45" s="22"/>
      <c r="M45" s="22"/>
      <c r="N45" s="241"/>
      <c r="O45" s="22"/>
    </row>
    <row r="46" spans="1:15">
      <c r="A46" s="22"/>
      <c r="B46" s="244"/>
      <c r="C46" s="250"/>
      <c r="D46" s="250"/>
      <c r="E46" s="250" t="s">
        <v>397</v>
      </c>
      <c r="F46" s="22"/>
      <c r="G46" s="22"/>
      <c r="H46" s="22"/>
      <c r="I46" s="22"/>
      <c r="J46" s="22"/>
      <c r="K46" s="22"/>
      <c r="L46" s="22"/>
      <c r="M46" s="22"/>
      <c r="N46" s="241"/>
      <c r="O46" s="22"/>
    </row>
    <row r="47" spans="1:15">
      <c r="A47" s="22"/>
      <c r="B47" s="244"/>
      <c r="C47" s="250"/>
      <c r="D47" s="250"/>
      <c r="E47" s="250" t="s">
        <v>398</v>
      </c>
      <c r="F47" s="22"/>
      <c r="G47" s="22"/>
      <c r="H47" s="22"/>
      <c r="I47" s="22"/>
      <c r="J47" s="22"/>
      <c r="K47" s="22"/>
      <c r="L47" s="22"/>
      <c r="M47" s="22"/>
      <c r="N47" s="241"/>
      <c r="O47" s="22"/>
    </row>
    <row r="48" spans="1:15" ht="24" thickBot="1">
      <c r="A48" s="22"/>
      <c r="B48" s="251"/>
      <c r="C48" s="245" t="s">
        <v>399</v>
      </c>
      <c r="D48" s="245"/>
      <c r="E48" s="245"/>
      <c r="F48" s="245"/>
      <c r="G48" s="245"/>
      <c r="H48" s="245"/>
      <c r="I48" s="245"/>
      <c r="J48" s="245"/>
      <c r="K48" s="246"/>
      <c r="L48" s="246"/>
      <c r="M48" s="246"/>
      <c r="N48" s="247"/>
      <c r="O48" s="22"/>
    </row>
    <row r="49" spans="1:1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</row>
    <row r="50" spans="1:1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</row>
    <row r="51" spans="1:1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</row>
    <row r="52" spans="1:1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</row>
  </sheetData>
  <mergeCells count="16">
    <mergeCell ref="B27:N27"/>
    <mergeCell ref="Y16:AC16"/>
    <mergeCell ref="Y17:AC18"/>
    <mergeCell ref="X19:AC21"/>
    <mergeCell ref="X22:AA22"/>
    <mergeCell ref="B16:B17"/>
    <mergeCell ref="C16:D16"/>
    <mergeCell ref="J26:N26"/>
    <mergeCell ref="B14:J14"/>
    <mergeCell ref="B3:K3"/>
    <mergeCell ref="B9:J9"/>
    <mergeCell ref="B12:N12"/>
    <mergeCell ref="B13:N13"/>
    <mergeCell ref="J11:N11"/>
    <mergeCell ref="C4:G5"/>
    <mergeCell ref="B6:G8"/>
  </mergeCells>
  <hyperlinks>
    <hyperlink ref="B6" r:id="rId1" display="http://www.unmak.com/ru/product-groups.aspx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"/>
  <sheetViews>
    <sheetView workbookViewId="0">
      <selection activeCell="E62" sqref="E62"/>
    </sheetView>
  </sheetViews>
  <sheetFormatPr defaultRowHeight="15"/>
  <cols>
    <col min="1" max="1" width="14.42578125" customWidth="1"/>
    <col min="2" max="21" width="11.85546875" bestFit="1" customWidth="1"/>
  </cols>
  <sheetData>
    <row r="1" spans="1:21" ht="44.25" customHeight="1">
      <c r="H1" s="202"/>
      <c r="I1" s="202"/>
    </row>
    <row r="2" spans="1:21" ht="30">
      <c r="A2" s="694" t="s">
        <v>307</v>
      </c>
      <c r="B2" s="695"/>
      <c r="C2" s="695"/>
      <c r="D2" s="695"/>
      <c r="E2" s="695"/>
      <c r="F2" s="695"/>
      <c r="G2" s="695"/>
      <c r="H2" s="695"/>
      <c r="I2" s="695"/>
      <c r="J2" s="695"/>
    </row>
    <row r="3" spans="1:21">
      <c r="B3" s="696" t="s">
        <v>371</v>
      </c>
      <c r="C3" s="695"/>
      <c r="D3" s="695"/>
      <c r="E3" s="695"/>
      <c r="F3" s="695"/>
      <c r="G3" s="695"/>
      <c r="H3" s="695"/>
      <c r="I3" s="202"/>
    </row>
    <row r="4" spans="1:21" ht="33.75" customHeight="1">
      <c r="B4" s="695"/>
      <c r="C4" s="695"/>
      <c r="D4" s="695"/>
      <c r="E4" s="695"/>
      <c r="F4" s="695"/>
      <c r="G4" s="695"/>
      <c r="H4" s="695"/>
      <c r="I4" s="202"/>
    </row>
    <row r="5" spans="1:21">
      <c r="A5" s="697" t="s">
        <v>341</v>
      </c>
      <c r="B5" s="698"/>
      <c r="C5" s="698"/>
      <c r="D5" s="698"/>
      <c r="E5" s="698"/>
      <c r="F5" s="698"/>
      <c r="H5" s="202"/>
      <c r="I5" s="202"/>
    </row>
    <row r="6" spans="1:21">
      <c r="A6" s="698"/>
      <c r="B6" s="698"/>
      <c r="C6" s="698"/>
      <c r="D6" s="698"/>
      <c r="E6" s="698"/>
      <c r="F6" s="698"/>
      <c r="H6" s="202"/>
      <c r="I6" s="202"/>
    </row>
    <row r="7" spans="1:21">
      <c r="A7" s="698"/>
      <c r="B7" s="698"/>
      <c r="C7" s="698"/>
      <c r="D7" s="698"/>
      <c r="E7" s="698"/>
      <c r="F7" s="698"/>
      <c r="H7" s="202"/>
      <c r="I7" s="202"/>
    </row>
    <row r="8" spans="1:21" ht="23.25">
      <c r="A8" s="281" t="s">
        <v>536</v>
      </c>
      <c r="B8" s="280"/>
      <c r="C8" s="280"/>
      <c r="D8" s="282"/>
      <c r="E8" s="283"/>
      <c r="F8" s="283"/>
      <c r="G8" s="281"/>
      <c r="N8" s="252"/>
      <c r="O8" s="252"/>
      <c r="P8" s="252"/>
      <c r="Q8" s="252"/>
      <c r="R8" s="252"/>
      <c r="S8" s="252"/>
      <c r="T8" s="252"/>
      <c r="U8" s="252"/>
    </row>
    <row r="9" spans="1:21" ht="28.5">
      <c r="A9" s="22"/>
      <c r="B9" s="22"/>
      <c r="C9" s="22"/>
      <c r="D9" s="22"/>
      <c r="E9" s="22"/>
      <c r="F9" s="22"/>
      <c r="G9" s="22"/>
      <c r="H9" s="22"/>
      <c r="I9" s="740" t="s">
        <v>537</v>
      </c>
      <c r="J9" s="740"/>
      <c r="K9" s="740"/>
      <c r="L9" s="740"/>
      <c r="M9" s="740"/>
      <c r="N9" s="253"/>
      <c r="O9" s="252"/>
      <c r="P9" s="252"/>
      <c r="Q9" s="252"/>
      <c r="R9" s="252"/>
      <c r="S9" s="252"/>
      <c r="T9" s="252"/>
      <c r="U9" s="252"/>
    </row>
    <row r="10" spans="1:21" ht="22.5" customHeight="1">
      <c r="A10" s="738" t="s">
        <v>402</v>
      </c>
      <c r="B10" s="739"/>
      <c r="C10" s="739"/>
      <c r="D10" s="739"/>
      <c r="E10" s="739"/>
      <c r="F10" s="739"/>
      <c r="G10" s="739"/>
      <c r="H10" s="739"/>
      <c r="I10" s="739"/>
      <c r="J10" s="739"/>
      <c r="K10" s="739"/>
      <c r="L10" s="739"/>
      <c r="M10" s="739"/>
      <c r="N10" s="739"/>
      <c r="O10" s="739"/>
      <c r="P10" s="739"/>
      <c r="Q10" s="739"/>
      <c r="R10" s="739"/>
      <c r="S10" s="739"/>
      <c r="T10" s="739"/>
      <c r="U10" s="739"/>
    </row>
    <row r="11" spans="1:21" ht="15.75" thickBot="1"/>
    <row r="12" spans="1:21" s="3" customFormat="1" ht="24" thickBot="1">
      <c r="A12" s="306" t="s">
        <v>403</v>
      </c>
      <c r="B12" s="744" t="s">
        <v>404</v>
      </c>
      <c r="C12" s="745"/>
      <c r="D12" s="745"/>
      <c r="E12" s="745"/>
      <c r="F12" s="746"/>
      <c r="G12" s="744" t="s">
        <v>405</v>
      </c>
      <c r="H12" s="745"/>
      <c r="I12" s="745"/>
      <c r="J12" s="745"/>
      <c r="K12" s="746"/>
      <c r="L12" s="744" t="s">
        <v>406</v>
      </c>
      <c r="M12" s="745"/>
      <c r="N12" s="745"/>
      <c r="O12" s="745"/>
      <c r="P12" s="746"/>
      <c r="Q12" s="744" t="s">
        <v>407</v>
      </c>
      <c r="R12" s="745"/>
      <c r="S12" s="745"/>
      <c r="T12" s="745"/>
      <c r="U12" s="746"/>
    </row>
    <row r="13" spans="1:21" s="3" customFormat="1" ht="24" thickBot="1">
      <c r="A13" s="307" t="s">
        <v>408</v>
      </c>
      <c r="B13" s="308">
        <v>300</v>
      </c>
      <c r="C13" s="308">
        <v>400</v>
      </c>
      <c r="D13" s="308">
        <v>500</v>
      </c>
      <c r="E13" s="308">
        <v>600</v>
      </c>
      <c r="F13" s="308">
        <v>900</v>
      </c>
      <c r="G13" s="308">
        <v>300</v>
      </c>
      <c r="H13" s="308">
        <v>400</v>
      </c>
      <c r="I13" s="308">
        <v>500</v>
      </c>
      <c r="J13" s="308">
        <v>600</v>
      </c>
      <c r="K13" s="308">
        <v>900</v>
      </c>
      <c r="L13" s="308">
        <v>300</v>
      </c>
      <c r="M13" s="308">
        <v>400</v>
      </c>
      <c r="N13" s="308">
        <v>500</v>
      </c>
      <c r="O13" s="308">
        <v>600</v>
      </c>
      <c r="P13" s="308">
        <v>900</v>
      </c>
      <c r="Q13" s="308">
        <v>300</v>
      </c>
      <c r="R13" s="308">
        <v>400</v>
      </c>
      <c r="S13" s="308">
        <v>500</v>
      </c>
      <c r="T13" s="308">
        <v>600</v>
      </c>
      <c r="U13" s="309">
        <v>900</v>
      </c>
    </row>
    <row r="14" spans="1:21" s="3" customFormat="1" ht="18">
      <c r="A14" s="274">
        <v>400</v>
      </c>
      <c r="B14" s="265">
        <v>31.225999999999999</v>
      </c>
      <c r="C14" s="265">
        <v>34.164000000000001</v>
      </c>
      <c r="D14" s="265">
        <v>38.298000000000002</v>
      </c>
      <c r="E14" s="265">
        <v>41.912000000000006</v>
      </c>
      <c r="F14" s="265">
        <v>59.722000000000001</v>
      </c>
      <c r="G14" s="265">
        <v>29.535999999999998</v>
      </c>
      <c r="H14" s="265">
        <v>33.461999999999996</v>
      </c>
      <c r="I14" s="265">
        <v>34.502000000000002</v>
      </c>
      <c r="J14" s="265">
        <v>38.22</v>
      </c>
      <c r="K14" s="265">
        <v>53.82</v>
      </c>
      <c r="L14" s="265">
        <v>22.646000000000004</v>
      </c>
      <c r="M14" s="265">
        <v>24.283999999999999</v>
      </c>
      <c r="N14" s="265">
        <v>24.725999999999999</v>
      </c>
      <c r="O14" s="265">
        <v>26.416</v>
      </c>
      <c r="P14" s="265">
        <v>34.450000000000003</v>
      </c>
      <c r="Q14" s="265">
        <v>48.75</v>
      </c>
      <c r="R14" s="265">
        <v>51.142000000000003</v>
      </c>
      <c r="S14" s="265">
        <v>56.055999999999997</v>
      </c>
      <c r="T14" s="265">
        <v>63.596000000000004</v>
      </c>
      <c r="U14" s="266">
        <v>86.138000000000005</v>
      </c>
    </row>
    <row r="15" spans="1:21" s="3" customFormat="1" ht="18">
      <c r="A15" s="275">
        <v>500</v>
      </c>
      <c r="B15" s="265">
        <v>37.18</v>
      </c>
      <c r="C15" s="265">
        <v>41.652000000000001</v>
      </c>
      <c r="D15" s="265">
        <v>46.696000000000005</v>
      </c>
      <c r="E15" s="265">
        <v>51.064</v>
      </c>
      <c r="F15" s="265">
        <v>72.8</v>
      </c>
      <c r="G15" s="265">
        <v>34.293999999999997</v>
      </c>
      <c r="H15" s="265">
        <v>38.194000000000003</v>
      </c>
      <c r="I15" s="265">
        <v>42.067999999999998</v>
      </c>
      <c r="J15" s="265">
        <v>46.618000000000002</v>
      </c>
      <c r="K15" s="265">
        <v>65.623999999999995</v>
      </c>
      <c r="L15" s="265">
        <v>25.766000000000002</v>
      </c>
      <c r="M15" s="265">
        <v>26.858000000000001</v>
      </c>
      <c r="N15" s="265">
        <v>30.108000000000001</v>
      </c>
      <c r="O15" s="265">
        <v>32.161999999999999</v>
      </c>
      <c r="P15" s="265">
        <v>41.989999999999995</v>
      </c>
      <c r="Q15" s="265">
        <v>56.914000000000001</v>
      </c>
      <c r="R15" s="265">
        <v>62.321999999999996</v>
      </c>
      <c r="S15" s="265">
        <v>68.302000000000007</v>
      </c>
      <c r="T15" s="265">
        <v>77.531999999999996</v>
      </c>
      <c r="U15" s="267">
        <v>104.98800000000001</v>
      </c>
    </row>
    <row r="16" spans="1:21" s="3" customFormat="1" ht="18">
      <c r="A16" s="275">
        <v>600</v>
      </c>
      <c r="B16" s="265">
        <v>42.536000000000001</v>
      </c>
      <c r="C16" s="265">
        <v>46.592000000000006</v>
      </c>
      <c r="D16" s="265">
        <v>52.234000000000002</v>
      </c>
      <c r="E16" s="265">
        <v>57.148000000000003</v>
      </c>
      <c r="F16" s="265">
        <v>81.432000000000002</v>
      </c>
      <c r="G16" s="265">
        <v>39.078000000000003</v>
      </c>
      <c r="H16" s="265">
        <v>42.77</v>
      </c>
      <c r="I16" s="265">
        <v>47.06</v>
      </c>
      <c r="J16" s="265">
        <v>52.13</v>
      </c>
      <c r="K16" s="265">
        <v>73.39800000000001</v>
      </c>
      <c r="L16" s="265">
        <v>28.885999999999999</v>
      </c>
      <c r="M16" s="265">
        <v>30.056000000000001</v>
      </c>
      <c r="N16" s="265">
        <v>33.722000000000001</v>
      </c>
      <c r="O16" s="265">
        <v>35.984000000000002</v>
      </c>
      <c r="P16" s="265">
        <v>46.981999999999999</v>
      </c>
      <c r="Q16" s="265">
        <v>65.156000000000006</v>
      </c>
      <c r="R16" s="265">
        <v>69.706000000000003</v>
      </c>
      <c r="S16" s="265">
        <v>76.44</v>
      </c>
      <c r="T16" s="265">
        <v>86.736000000000004</v>
      </c>
      <c r="U16" s="267">
        <v>117.468</v>
      </c>
    </row>
    <row r="17" spans="1:21" s="3" customFormat="1" ht="18">
      <c r="A17" s="275">
        <v>700</v>
      </c>
      <c r="B17" s="265">
        <v>47.892000000000003</v>
      </c>
      <c r="C17" s="265">
        <v>52.857999999999997</v>
      </c>
      <c r="D17" s="265">
        <v>59.305999999999997</v>
      </c>
      <c r="E17" s="265">
        <v>64.844000000000008</v>
      </c>
      <c r="F17" s="265">
        <v>92.403999999999996</v>
      </c>
      <c r="G17" s="265">
        <v>43.862000000000002</v>
      </c>
      <c r="H17" s="265">
        <v>48.516000000000005</v>
      </c>
      <c r="I17" s="265">
        <v>53.378000000000007</v>
      </c>
      <c r="J17" s="265">
        <v>59.201999999999998</v>
      </c>
      <c r="K17" s="265">
        <v>83.304000000000002</v>
      </c>
      <c r="L17" s="265">
        <v>31.980000000000004</v>
      </c>
      <c r="M17" s="265">
        <v>34.112000000000002</v>
      </c>
      <c r="N17" s="265">
        <v>38.22</v>
      </c>
      <c r="O17" s="265">
        <v>40.846000000000004</v>
      </c>
      <c r="P17" s="265">
        <v>53.300000000000004</v>
      </c>
      <c r="Q17" s="265">
        <v>73.372</v>
      </c>
      <c r="R17" s="265">
        <v>79.117999999999995</v>
      </c>
      <c r="S17" s="265">
        <v>86.710000000000008</v>
      </c>
      <c r="T17" s="265">
        <v>98.436000000000007</v>
      </c>
      <c r="U17" s="267">
        <v>133.27600000000001</v>
      </c>
    </row>
    <row r="18" spans="1:21" s="3" customFormat="1" ht="18">
      <c r="A18" s="275">
        <v>800</v>
      </c>
      <c r="B18" s="265">
        <v>53.274000000000001</v>
      </c>
      <c r="C18" s="265">
        <v>59.305999999999997</v>
      </c>
      <c r="D18" s="265">
        <v>66.507999999999996</v>
      </c>
      <c r="E18" s="265">
        <v>72.721999999999994</v>
      </c>
      <c r="F18" s="265">
        <v>103.66199999999999</v>
      </c>
      <c r="G18" s="265">
        <v>48.646000000000001</v>
      </c>
      <c r="H18" s="265">
        <v>54.417999999999999</v>
      </c>
      <c r="I18" s="265">
        <v>59.878000000000007</v>
      </c>
      <c r="J18" s="265">
        <v>66.378</v>
      </c>
      <c r="K18" s="265">
        <v>93.418000000000006</v>
      </c>
      <c r="L18" s="265">
        <v>35.1</v>
      </c>
      <c r="M18" s="265">
        <v>38.22</v>
      </c>
      <c r="N18" s="265">
        <v>42.873999999999995</v>
      </c>
      <c r="O18" s="265">
        <v>45.812000000000005</v>
      </c>
      <c r="P18" s="265">
        <v>59.800000000000004</v>
      </c>
      <c r="Q18" s="265">
        <v>81.64</v>
      </c>
      <c r="R18" s="265">
        <v>88.738000000000014</v>
      </c>
      <c r="S18" s="265">
        <v>97.265999999999991</v>
      </c>
      <c r="T18" s="265">
        <v>110.396</v>
      </c>
      <c r="U18" s="267">
        <v>149.47400000000002</v>
      </c>
    </row>
    <row r="19" spans="1:21" s="3" customFormat="1" ht="18">
      <c r="A19" s="275">
        <v>900</v>
      </c>
      <c r="B19" s="265">
        <v>58.655999999999999</v>
      </c>
      <c r="C19" s="265">
        <v>66.092000000000013</v>
      </c>
      <c r="D19" s="265">
        <v>74.073999999999998</v>
      </c>
      <c r="E19" s="265">
        <v>81.067999999999998</v>
      </c>
      <c r="F19" s="265">
        <v>115.46599999999999</v>
      </c>
      <c r="G19" s="265">
        <v>53.430000000000007</v>
      </c>
      <c r="H19" s="265">
        <v>60.632000000000005</v>
      </c>
      <c r="I19" s="265">
        <v>66.716000000000008</v>
      </c>
      <c r="J19" s="265">
        <v>73.944000000000003</v>
      </c>
      <c r="K19" s="265">
        <v>104.13</v>
      </c>
      <c r="L19" s="265">
        <v>38.194000000000003</v>
      </c>
      <c r="M19" s="265">
        <v>42.588000000000001</v>
      </c>
      <c r="N19" s="265">
        <v>47.762000000000008</v>
      </c>
      <c r="O19" s="265">
        <v>51.012000000000008</v>
      </c>
      <c r="P19" s="265">
        <v>66.612000000000009</v>
      </c>
      <c r="Q19" s="265">
        <v>89.83</v>
      </c>
      <c r="R19" s="265">
        <v>98.852000000000018</v>
      </c>
      <c r="S19" s="265">
        <v>108.39399999999999</v>
      </c>
      <c r="T19" s="265">
        <v>123.03200000000001</v>
      </c>
      <c r="U19" s="267">
        <v>166.55600000000001</v>
      </c>
    </row>
    <row r="20" spans="1:21" s="3" customFormat="1" ht="18">
      <c r="A20" s="275">
        <v>1000</v>
      </c>
      <c r="B20" s="268">
        <v>64.037999999999997</v>
      </c>
      <c r="C20" s="268">
        <v>70.59</v>
      </c>
      <c r="D20" s="268">
        <v>79.17</v>
      </c>
      <c r="E20" s="268">
        <v>86.606000000000009</v>
      </c>
      <c r="F20" s="268">
        <v>123.37</v>
      </c>
      <c r="G20" s="268">
        <v>58.162000000000006</v>
      </c>
      <c r="H20" s="268">
        <v>64.766000000000005</v>
      </c>
      <c r="I20" s="268">
        <v>71.292000000000002</v>
      </c>
      <c r="J20" s="268">
        <v>79.01400000000001</v>
      </c>
      <c r="K20" s="268">
        <v>111.254</v>
      </c>
      <c r="L20" s="268">
        <v>41.366</v>
      </c>
      <c r="M20" s="268">
        <v>45.5</v>
      </c>
      <c r="N20" s="268">
        <v>51.064</v>
      </c>
      <c r="O20" s="268">
        <v>54.521999999999998</v>
      </c>
      <c r="P20" s="268">
        <v>71.188000000000002</v>
      </c>
      <c r="Q20" s="268">
        <v>98.072000000000003</v>
      </c>
      <c r="R20" s="268">
        <v>105.586</v>
      </c>
      <c r="S20" s="268">
        <v>115.804</v>
      </c>
      <c r="T20" s="268">
        <v>131.45600000000002</v>
      </c>
      <c r="U20" s="269">
        <v>177.94399999999999</v>
      </c>
    </row>
    <row r="21" spans="1:21" s="3" customFormat="1" ht="18">
      <c r="A21" s="275">
        <v>1100</v>
      </c>
      <c r="B21" s="265">
        <v>69.394000000000005</v>
      </c>
      <c r="C21" s="265">
        <v>76.908000000000001</v>
      </c>
      <c r="D21" s="265">
        <v>86.19</v>
      </c>
      <c r="E21" s="265">
        <v>94.302000000000007</v>
      </c>
      <c r="F21" s="265">
        <v>134.36799999999999</v>
      </c>
      <c r="G21" s="265">
        <v>62.946000000000005</v>
      </c>
      <c r="H21" s="265">
        <v>70.537999999999997</v>
      </c>
      <c r="I21" s="265">
        <v>77.635999999999996</v>
      </c>
      <c r="J21" s="265">
        <v>86.06</v>
      </c>
      <c r="K21" s="265">
        <v>121.16000000000001</v>
      </c>
      <c r="L21" s="265">
        <v>44.512000000000008</v>
      </c>
      <c r="M21" s="265">
        <v>49.555999999999997</v>
      </c>
      <c r="N21" s="265">
        <v>55.614000000000004</v>
      </c>
      <c r="O21" s="265">
        <v>59.384</v>
      </c>
      <c r="P21" s="265">
        <v>77.531999999999996</v>
      </c>
      <c r="Q21" s="265">
        <v>106.262</v>
      </c>
      <c r="R21" s="265">
        <v>115.02400000000002</v>
      </c>
      <c r="S21" s="265">
        <v>126.126</v>
      </c>
      <c r="T21" s="265">
        <v>143.13</v>
      </c>
      <c r="U21" s="267">
        <v>193.80400000000003</v>
      </c>
    </row>
    <row r="22" spans="1:21" s="3" customFormat="1" ht="18">
      <c r="A22" s="275">
        <v>1200</v>
      </c>
      <c r="B22" s="265">
        <v>74.77600000000001</v>
      </c>
      <c r="C22" s="265">
        <v>83.018000000000001</v>
      </c>
      <c r="D22" s="265">
        <v>93.08</v>
      </c>
      <c r="E22" s="268">
        <v>101.84200000000001</v>
      </c>
      <c r="F22" s="265">
        <v>145.07999999999998</v>
      </c>
      <c r="G22" s="265">
        <v>67.756</v>
      </c>
      <c r="H22" s="265">
        <v>76.206000000000003</v>
      </c>
      <c r="I22" s="265">
        <v>83.850000000000009</v>
      </c>
      <c r="J22" s="265">
        <v>92.897999999999996</v>
      </c>
      <c r="K22" s="265">
        <v>130.80600000000001</v>
      </c>
      <c r="L22" s="265">
        <v>47.632000000000005</v>
      </c>
      <c r="M22" s="265">
        <v>53.533999999999999</v>
      </c>
      <c r="N22" s="265">
        <v>60.06</v>
      </c>
      <c r="O22" s="265">
        <v>64.14200000000001</v>
      </c>
      <c r="P22" s="265">
        <v>83.694000000000003</v>
      </c>
      <c r="Q22" s="265">
        <v>114.504</v>
      </c>
      <c r="R22" s="265">
        <v>124.20200000000001</v>
      </c>
      <c r="S22" s="265">
        <v>136.18800000000002</v>
      </c>
      <c r="T22" s="265">
        <v>154.57000000000002</v>
      </c>
      <c r="U22" s="267">
        <v>209.3</v>
      </c>
    </row>
    <row r="23" spans="1:21" s="3" customFormat="1" ht="18">
      <c r="A23" s="275">
        <v>1300</v>
      </c>
      <c r="B23" s="265">
        <v>80.132000000000005</v>
      </c>
      <c r="C23" s="265">
        <v>89.206000000000003</v>
      </c>
      <c r="D23" s="265">
        <v>100.02200000000001</v>
      </c>
      <c r="E23" s="265">
        <v>109.408</v>
      </c>
      <c r="F23" s="265">
        <v>155.922</v>
      </c>
      <c r="G23" s="265">
        <v>72.539999999999992</v>
      </c>
      <c r="H23" s="265">
        <v>81.847999999999999</v>
      </c>
      <c r="I23" s="265">
        <v>90.064000000000007</v>
      </c>
      <c r="J23" s="265">
        <v>99.84</v>
      </c>
      <c r="K23" s="265">
        <v>140.55600000000001</v>
      </c>
      <c r="L23" s="265">
        <v>50.726000000000006</v>
      </c>
      <c r="M23" s="265">
        <v>57.485999999999997</v>
      </c>
      <c r="N23" s="265">
        <v>64.531999999999996</v>
      </c>
      <c r="O23" s="265">
        <v>68.926000000000002</v>
      </c>
      <c r="P23" s="265">
        <v>89.934000000000012</v>
      </c>
      <c r="Q23" s="265">
        <v>122.74600000000001</v>
      </c>
      <c r="R23" s="265">
        <v>133.48400000000001</v>
      </c>
      <c r="S23" s="265">
        <v>146.328</v>
      </c>
      <c r="T23" s="265">
        <v>166.08800000000002</v>
      </c>
      <c r="U23" s="267">
        <v>224.874</v>
      </c>
    </row>
    <row r="24" spans="1:21" s="3" customFormat="1" ht="18">
      <c r="A24" s="275">
        <v>1400</v>
      </c>
      <c r="B24" s="265">
        <v>85.488000000000014</v>
      </c>
      <c r="C24" s="265">
        <v>95.26400000000001</v>
      </c>
      <c r="D24" s="265">
        <v>106.80799999999999</v>
      </c>
      <c r="E24" s="265">
        <v>116.87</v>
      </c>
      <c r="F24" s="265">
        <v>166.50400000000002</v>
      </c>
      <c r="G24" s="265">
        <v>77.272000000000006</v>
      </c>
      <c r="H24" s="265">
        <v>87.438000000000017</v>
      </c>
      <c r="I24" s="265">
        <v>96.225999999999999</v>
      </c>
      <c r="J24" s="265">
        <v>106.65200000000002</v>
      </c>
      <c r="K24" s="265">
        <v>150.12400000000002</v>
      </c>
      <c r="L24" s="265">
        <v>53.846000000000004</v>
      </c>
      <c r="M24" s="265">
        <v>61.438000000000002</v>
      </c>
      <c r="N24" s="265">
        <v>68.926000000000002</v>
      </c>
      <c r="O24" s="265">
        <v>73.605999999999995</v>
      </c>
      <c r="P24" s="265">
        <v>96.070000000000007</v>
      </c>
      <c r="Q24" s="265">
        <v>130.96199999999999</v>
      </c>
      <c r="R24" s="265">
        <v>142.55799999999999</v>
      </c>
      <c r="S24" s="265">
        <v>156.286</v>
      </c>
      <c r="T24" s="265">
        <v>177.37200000000001</v>
      </c>
      <c r="U24" s="267">
        <v>240.18799999999999</v>
      </c>
    </row>
    <row r="25" spans="1:21" s="3" customFormat="1" ht="18">
      <c r="A25" s="275">
        <v>1500</v>
      </c>
      <c r="B25" s="265">
        <v>90.87</v>
      </c>
      <c r="C25" s="265">
        <v>103.03800000000001</v>
      </c>
      <c r="D25" s="265">
        <v>115.28400000000001</v>
      </c>
      <c r="E25" s="265">
        <v>125.97000000000001</v>
      </c>
      <c r="F25" s="265">
        <v>178.98400000000001</v>
      </c>
      <c r="G25" s="265">
        <v>82.082000000000008</v>
      </c>
      <c r="H25" s="265">
        <v>93.288000000000011</v>
      </c>
      <c r="I25" s="265">
        <v>102.648</v>
      </c>
      <c r="J25" s="265">
        <v>113.776</v>
      </c>
      <c r="K25" s="265">
        <v>160.18600000000001</v>
      </c>
      <c r="L25" s="265">
        <v>56.966000000000001</v>
      </c>
      <c r="M25" s="265">
        <v>65.546000000000006</v>
      </c>
      <c r="N25" s="265">
        <v>73.528000000000006</v>
      </c>
      <c r="O25" s="265">
        <v>78.52</v>
      </c>
      <c r="P25" s="265">
        <v>102.46599999999999</v>
      </c>
      <c r="Q25" s="265">
        <v>139.20400000000001</v>
      </c>
      <c r="R25" s="265">
        <v>152.1</v>
      </c>
      <c r="S25" s="265">
        <v>166.76400000000001</v>
      </c>
      <c r="T25" s="265">
        <v>189.28</v>
      </c>
      <c r="U25" s="267">
        <v>256.28199999999998</v>
      </c>
    </row>
    <row r="26" spans="1:21" s="3" customFormat="1" ht="18">
      <c r="A26" s="275">
        <v>1600</v>
      </c>
      <c r="B26" s="265">
        <v>96.278000000000006</v>
      </c>
      <c r="C26" s="265">
        <v>109.148</v>
      </c>
      <c r="D26" s="265">
        <v>122.148</v>
      </c>
      <c r="E26" s="265">
        <v>133.458</v>
      </c>
      <c r="F26" s="265">
        <v>189.59200000000001</v>
      </c>
      <c r="G26" s="265">
        <v>86.84</v>
      </c>
      <c r="H26" s="265">
        <v>100.25600000000001</v>
      </c>
      <c r="I26" s="265">
        <v>110.11000000000001</v>
      </c>
      <c r="J26" s="265">
        <v>121.86199999999999</v>
      </c>
      <c r="K26" s="265">
        <v>171.10600000000002</v>
      </c>
      <c r="L26" s="265">
        <v>60.085999999999999</v>
      </c>
      <c r="M26" s="265">
        <v>70.823999999999998</v>
      </c>
      <c r="N26" s="265">
        <v>79.274000000000001</v>
      </c>
      <c r="O26" s="265">
        <v>84.5</v>
      </c>
      <c r="P26" s="265">
        <v>109.90200000000002</v>
      </c>
      <c r="Q26" s="265">
        <v>147.446</v>
      </c>
      <c r="R26" s="265">
        <v>162.68200000000002</v>
      </c>
      <c r="S26" s="265">
        <v>178.1</v>
      </c>
      <c r="T26" s="265">
        <v>201.94200000000001</v>
      </c>
      <c r="U26" s="267">
        <v>272.89600000000002</v>
      </c>
    </row>
    <row r="27" spans="1:21" s="3" customFormat="1" ht="18">
      <c r="A27" s="275">
        <v>1800</v>
      </c>
      <c r="B27" s="265">
        <v>106.964</v>
      </c>
      <c r="C27" s="265">
        <v>121.34200000000001</v>
      </c>
      <c r="D27" s="265">
        <v>135.82400000000001</v>
      </c>
      <c r="E27" s="265">
        <v>148.40799999999999</v>
      </c>
      <c r="F27" s="265">
        <v>210.93799999999999</v>
      </c>
      <c r="G27" s="265">
        <v>97.786000000000001</v>
      </c>
      <c r="H27" s="265">
        <v>111.462</v>
      </c>
      <c r="I27" s="265">
        <v>122.43400000000001</v>
      </c>
      <c r="J27" s="265">
        <v>135.48599999999999</v>
      </c>
      <c r="K27" s="265">
        <v>190.29400000000001</v>
      </c>
      <c r="L27" s="265">
        <v>66.326000000000008</v>
      </c>
      <c r="M27" s="265">
        <v>78.728000000000009</v>
      </c>
      <c r="N27" s="265">
        <v>88.088000000000008</v>
      </c>
      <c r="O27" s="265">
        <v>93.938000000000017</v>
      </c>
      <c r="P27" s="265">
        <v>122.2</v>
      </c>
      <c r="Q27" s="265">
        <v>163.87800000000001</v>
      </c>
      <c r="R27" s="265">
        <v>180.93400000000003</v>
      </c>
      <c r="S27" s="265">
        <v>198.09399999999999</v>
      </c>
      <c r="T27" s="265">
        <v>224.666</v>
      </c>
      <c r="U27" s="267">
        <v>303.68</v>
      </c>
    </row>
    <row r="28" spans="1:21" s="3" customFormat="1" ht="18">
      <c r="A28" s="275">
        <v>2000</v>
      </c>
      <c r="B28" s="265">
        <v>117.70200000000001</v>
      </c>
      <c r="C28" s="265">
        <v>135.20000000000002</v>
      </c>
      <c r="D28" s="265">
        <v>151.13800000000001</v>
      </c>
      <c r="E28" s="265">
        <v>164.97</v>
      </c>
      <c r="F28" s="265">
        <v>234.05199999999999</v>
      </c>
      <c r="G28" s="265">
        <v>107.51</v>
      </c>
      <c r="H28" s="265">
        <v>124.28</v>
      </c>
      <c r="I28" s="265">
        <v>136.34399999999999</v>
      </c>
      <c r="J28" s="265">
        <v>150.72200000000001</v>
      </c>
      <c r="K28" s="265">
        <v>211.27600000000001</v>
      </c>
      <c r="L28" s="265">
        <v>72.539999999999992</v>
      </c>
      <c r="M28" s="265">
        <v>88.061999999999998</v>
      </c>
      <c r="N28" s="265">
        <v>98.436000000000007</v>
      </c>
      <c r="O28" s="265">
        <v>104.83200000000001</v>
      </c>
      <c r="P28" s="265">
        <v>136.05799999999999</v>
      </c>
      <c r="Q28" s="265">
        <v>180.46600000000001</v>
      </c>
      <c r="R28" s="265">
        <v>201.05799999999999</v>
      </c>
      <c r="S28" s="265">
        <v>219.90800000000002</v>
      </c>
      <c r="T28" s="265">
        <v>249.20999999999998</v>
      </c>
      <c r="U28" s="267">
        <v>336.41399999999999</v>
      </c>
    </row>
    <row r="29" spans="1:21" s="3" customFormat="1" ht="18">
      <c r="A29" s="275">
        <v>2200</v>
      </c>
      <c r="B29" s="265">
        <v>128.518</v>
      </c>
      <c r="C29" s="265">
        <v>147.446</v>
      </c>
      <c r="D29" s="265">
        <v>164.86599999999999</v>
      </c>
      <c r="E29" s="265">
        <v>179.946</v>
      </c>
      <c r="F29" s="265">
        <v>255.42400000000001</v>
      </c>
      <c r="G29" s="265">
        <v>117.23400000000001</v>
      </c>
      <c r="H29" s="265">
        <v>135.48599999999999</v>
      </c>
      <c r="I29" s="265">
        <v>148.69399999999999</v>
      </c>
      <c r="J29" s="265">
        <v>164.45000000000002</v>
      </c>
      <c r="K29" s="265">
        <v>230.542</v>
      </c>
      <c r="L29" s="265">
        <v>78.805999999999997</v>
      </c>
      <c r="M29" s="265">
        <v>95.965999999999994</v>
      </c>
      <c r="N29" s="265">
        <v>107.30200000000001</v>
      </c>
      <c r="O29" s="265">
        <v>114.27000000000001</v>
      </c>
      <c r="P29" s="265">
        <v>148.38200000000001</v>
      </c>
      <c r="Q29" s="265">
        <v>196.352</v>
      </c>
      <c r="R29" s="265">
        <v>219.33600000000001</v>
      </c>
      <c r="S29" s="265">
        <v>239.98</v>
      </c>
      <c r="T29" s="265">
        <v>271.98599999999999</v>
      </c>
      <c r="U29" s="267">
        <v>367.25</v>
      </c>
    </row>
    <row r="30" spans="1:21" s="3" customFormat="1" ht="18">
      <c r="A30" s="275">
        <v>2400</v>
      </c>
      <c r="B30" s="265">
        <v>139.20400000000001</v>
      </c>
      <c r="C30" s="265">
        <v>160.316</v>
      </c>
      <c r="D30" s="265">
        <v>179.29599999999999</v>
      </c>
      <c r="E30" s="265">
        <v>195.80600000000001</v>
      </c>
      <c r="F30" s="265">
        <v>277.96600000000001</v>
      </c>
      <c r="G30" s="265">
        <v>126.932</v>
      </c>
      <c r="H30" s="265">
        <v>147.36799999999999</v>
      </c>
      <c r="I30" s="265">
        <v>161.72</v>
      </c>
      <c r="J30" s="265">
        <v>178.88</v>
      </c>
      <c r="K30" s="265">
        <v>250.874</v>
      </c>
      <c r="L30" s="265">
        <v>85.02000000000001</v>
      </c>
      <c r="M30" s="265">
        <v>104.286</v>
      </c>
      <c r="N30" s="265">
        <v>116.636</v>
      </c>
      <c r="O30" s="265">
        <v>124.22800000000001</v>
      </c>
      <c r="P30" s="265">
        <v>161.40799999999999</v>
      </c>
      <c r="Q30" s="265">
        <v>209.50800000000001</v>
      </c>
      <c r="R30" s="265">
        <v>238.68</v>
      </c>
      <c r="S30" s="265">
        <v>261.17</v>
      </c>
      <c r="T30" s="265">
        <v>296.01</v>
      </c>
      <c r="U30" s="267">
        <v>399.75</v>
      </c>
    </row>
    <row r="31" spans="1:21" s="3" customFormat="1" ht="18">
      <c r="A31" s="275">
        <v>2600</v>
      </c>
      <c r="B31" s="265">
        <v>149.94200000000001</v>
      </c>
      <c r="C31" s="265">
        <v>173.47200000000001</v>
      </c>
      <c r="D31" s="265">
        <v>194.03799999999998</v>
      </c>
      <c r="E31" s="265">
        <v>211.9</v>
      </c>
      <c r="F31" s="265">
        <v>300.92399999999998</v>
      </c>
      <c r="G31" s="265">
        <v>136.60400000000001</v>
      </c>
      <c r="H31" s="265">
        <v>159.40600000000001</v>
      </c>
      <c r="I31" s="265">
        <v>174.95400000000004</v>
      </c>
      <c r="J31" s="265">
        <v>193.57000000000002</v>
      </c>
      <c r="K31" s="265">
        <v>271.54399999999998</v>
      </c>
      <c r="L31" s="265">
        <v>91.311999999999998</v>
      </c>
      <c r="M31" s="265">
        <v>112.736</v>
      </c>
      <c r="N31" s="265">
        <v>126.126</v>
      </c>
      <c r="O31" s="265">
        <v>134.36799999999999</v>
      </c>
      <c r="P31" s="265">
        <v>174.61599999999999</v>
      </c>
      <c r="Q31" s="265">
        <v>226.95400000000004</v>
      </c>
      <c r="R31" s="265">
        <v>258.31</v>
      </c>
      <c r="S31" s="265">
        <v>282.67200000000003</v>
      </c>
      <c r="T31" s="265">
        <v>320.45</v>
      </c>
      <c r="U31" s="267">
        <v>432.84800000000001</v>
      </c>
    </row>
    <row r="32" spans="1:21" s="3" customFormat="1" ht="18">
      <c r="A32" s="275">
        <v>2800</v>
      </c>
      <c r="B32" s="270">
        <v>160.68</v>
      </c>
      <c r="C32" s="270">
        <v>186.602</v>
      </c>
      <c r="D32" s="270">
        <v>208.78</v>
      </c>
      <c r="E32" s="270">
        <v>227.994</v>
      </c>
      <c r="F32" s="270">
        <v>323.85599999999999</v>
      </c>
      <c r="G32" s="270">
        <v>146.30200000000002</v>
      </c>
      <c r="H32" s="270">
        <v>171.44399999999999</v>
      </c>
      <c r="I32" s="270">
        <v>188.214</v>
      </c>
      <c r="J32" s="270">
        <v>208.286</v>
      </c>
      <c r="K32" s="270">
        <v>292.24</v>
      </c>
      <c r="L32" s="270">
        <v>97.525999999999996</v>
      </c>
      <c r="M32" s="270">
        <v>121.23800000000001</v>
      </c>
      <c r="N32" s="270">
        <v>135.59</v>
      </c>
      <c r="O32" s="270">
        <v>144.50800000000001</v>
      </c>
      <c r="P32" s="270">
        <v>187.85</v>
      </c>
      <c r="Q32" s="270">
        <v>244.4</v>
      </c>
      <c r="R32" s="270">
        <v>277.91399999999999</v>
      </c>
      <c r="S32" s="270">
        <v>304.226</v>
      </c>
      <c r="T32" s="270">
        <v>344.89000000000004</v>
      </c>
      <c r="U32" s="271">
        <v>465.97200000000004</v>
      </c>
    </row>
    <row r="33" spans="1:21" s="3" customFormat="1" ht="18.75" thickBot="1">
      <c r="A33" s="276">
        <v>3000</v>
      </c>
      <c r="B33" s="272">
        <v>171.44399999999999</v>
      </c>
      <c r="C33" s="272">
        <v>199.732</v>
      </c>
      <c r="D33" s="272">
        <v>223.49599999999998</v>
      </c>
      <c r="E33" s="272">
        <v>244.114</v>
      </c>
      <c r="F33" s="272">
        <v>346.81399999999996</v>
      </c>
      <c r="G33" s="272">
        <v>156</v>
      </c>
      <c r="H33" s="272">
        <v>183.50800000000001</v>
      </c>
      <c r="I33" s="272">
        <v>201.5</v>
      </c>
      <c r="J33" s="272">
        <v>222.92400000000001</v>
      </c>
      <c r="K33" s="272">
        <v>312.96200000000005</v>
      </c>
      <c r="L33" s="272">
        <v>103.792</v>
      </c>
      <c r="M33" s="272">
        <v>129.68800000000002</v>
      </c>
      <c r="N33" s="272">
        <v>145.07999999999998</v>
      </c>
      <c r="O33" s="272">
        <v>154.648</v>
      </c>
      <c r="P33" s="272">
        <v>201.10999999999999</v>
      </c>
      <c r="Q33" s="272">
        <v>255.97000000000003</v>
      </c>
      <c r="R33" s="272">
        <v>297.596</v>
      </c>
      <c r="S33" s="272">
        <v>325.78000000000003</v>
      </c>
      <c r="T33" s="272">
        <v>369.33000000000004</v>
      </c>
      <c r="U33" s="273">
        <v>499.04399999999998</v>
      </c>
    </row>
    <row r="34" spans="1:21" s="3" customFormat="1"/>
    <row r="35" spans="1:21" ht="23.25">
      <c r="A35" s="738" t="s">
        <v>539</v>
      </c>
      <c r="B35" s="739"/>
      <c r="C35" s="739"/>
      <c r="D35" s="739"/>
      <c r="E35" s="739"/>
      <c r="F35" s="739"/>
      <c r="G35" s="739"/>
      <c r="H35" s="739"/>
      <c r="I35" s="739"/>
      <c r="J35" s="739"/>
      <c r="K35" s="739"/>
      <c r="L35" s="739"/>
      <c r="M35" s="739"/>
      <c r="N35" s="739"/>
      <c r="O35" s="739"/>
      <c r="P35" s="739"/>
      <c r="Q35" s="739"/>
      <c r="R35" s="739"/>
      <c r="S35" s="739"/>
      <c r="T35" s="739"/>
      <c r="U35" s="739"/>
    </row>
    <row r="36" spans="1:21" ht="15.75" thickBot="1"/>
    <row r="37" spans="1:21" ht="30" customHeight="1" thickBot="1">
      <c r="A37" s="310" t="s">
        <v>541</v>
      </c>
      <c r="B37" s="741" t="s">
        <v>542</v>
      </c>
      <c r="C37" s="742"/>
      <c r="D37" s="742"/>
      <c r="E37" s="742"/>
      <c r="F37" s="742"/>
      <c r="G37" s="741" t="s">
        <v>543</v>
      </c>
      <c r="H37" s="742"/>
      <c r="I37" s="742"/>
      <c r="J37" s="742"/>
      <c r="K37" s="742"/>
      <c r="L37" s="741" t="s">
        <v>544</v>
      </c>
      <c r="M37" s="742"/>
      <c r="N37" s="742"/>
      <c r="O37" s="742"/>
      <c r="P37" s="742"/>
      <c r="Q37" s="742"/>
      <c r="R37" s="741" t="s">
        <v>545</v>
      </c>
      <c r="S37" s="742"/>
      <c r="T37" s="742"/>
      <c r="U37" s="743"/>
    </row>
    <row r="38" spans="1:21" ht="21.75" thickBot="1">
      <c r="A38" s="311" t="s">
        <v>540</v>
      </c>
      <c r="B38" s="312" t="s">
        <v>546</v>
      </c>
      <c r="C38" s="313" t="s">
        <v>547</v>
      </c>
      <c r="D38" s="313" t="s">
        <v>548</v>
      </c>
      <c r="E38" s="313" t="s">
        <v>549</v>
      </c>
      <c r="F38" s="314" t="s">
        <v>550</v>
      </c>
      <c r="G38" s="312" t="s">
        <v>546</v>
      </c>
      <c r="H38" s="313" t="s">
        <v>547</v>
      </c>
      <c r="I38" s="313" t="s">
        <v>548</v>
      </c>
      <c r="J38" s="313" t="s">
        <v>549</v>
      </c>
      <c r="K38" s="314" t="s">
        <v>550</v>
      </c>
      <c r="L38" s="312" t="s">
        <v>546</v>
      </c>
      <c r="M38" s="313" t="s">
        <v>547</v>
      </c>
      <c r="N38" s="313" t="s">
        <v>548</v>
      </c>
      <c r="O38" s="313" t="s">
        <v>549</v>
      </c>
      <c r="P38" s="314" t="s">
        <v>550</v>
      </c>
      <c r="Q38" s="312" t="s">
        <v>546</v>
      </c>
      <c r="R38" s="313" t="s">
        <v>547</v>
      </c>
      <c r="S38" s="313" t="s">
        <v>548</v>
      </c>
      <c r="T38" s="313" t="s">
        <v>549</v>
      </c>
      <c r="U38" s="314" t="s">
        <v>550</v>
      </c>
    </row>
    <row r="39" spans="1:21" ht="18.75">
      <c r="A39" s="254" t="s">
        <v>409</v>
      </c>
      <c r="B39" s="255">
        <v>32.6</v>
      </c>
      <c r="C39" s="256">
        <v>35.67</v>
      </c>
      <c r="D39" s="256">
        <v>39.99</v>
      </c>
      <c r="E39" s="256">
        <v>43.76</v>
      </c>
      <c r="F39" s="257">
        <v>62.35</v>
      </c>
      <c r="G39" s="255">
        <v>30.86</v>
      </c>
      <c r="H39" s="256">
        <v>34.950000000000003</v>
      </c>
      <c r="I39" s="256">
        <v>36.020000000000003</v>
      </c>
      <c r="J39" s="256">
        <v>39.9</v>
      </c>
      <c r="K39" s="257">
        <v>56.2</v>
      </c>
      <c r="L39" s="255">
        <v>23.64</v>
      </c>
      <c r="M39" s="256">
        <v>25.35</v>
      </c>
      <c r="N39" s="256">
        <v>25.81</v>
      </c>
      <c r="O39" s="256">
        <v>27.58</v>
      </c>
      <c r="P39" s="257" t="s">
        <v>413</v>
      </c>
      <c r="Q39" s="255" t="s">
        <v>414</v>
      </c>
      <c r="R39" s="256" t="s">
        <v>415</v>
      </c>
      <c r="S39" s="256" t="s">
        <v>416</v>
      </c>
      <c r="T39" s="256">
        <v>66.41</v>
      </c>
      <c r="U39" s="257" t="s">
        <v>417</v>
      </c>
    </row>
    <row r="40" spans="1:21" ht="18.75">
      <c r="A40" s="254" t="s">
        <v>410</v>
      </c>
      <c r="B40" s="258">
        <v>38.799999999999997</v>
      </c>
      <c r="C40" s="259">
        <v>43.47</v>
      </c>
      <c r="D40" s="259">
        <v>48.75</v>
      </c>
      <c r="E40" s="259">
        <v>53.3</v>
      </c>
      <c r="F40" s="260">
        <v>76.010000000000005</v>
      </c>
      <c r="G40" s="258">
        <v>35.79</v>
      </c>
      <c r="H40" s="259">
        <v>39.880000000000003</v>
      </c>
      <c r="I40" s="259">
        <v>43.91</v>
      </c>
      <c r="J40" s="259">
        <v>48.69</v>
      </c>
      <c r="K40" s="260">
        <v>68.5</v>
      </c>
      <c r="L40" s="258">
        <v>26.88</v>
      </c>
      <c r="M40" s="259">
        <v>28.04</v>
      </c>
      <c r="N40" s="259">
        <v>31.44</v>
      </c>
      <c r="O40" s="259">
        <v>33.58</v>
      </c>
      <c r="P40" s="260" t="s">
        <v>418</v>
      </c>
      <c r="Q40" s="258" t="s">
        <v>419</v>
      </c>
      <c r="R40" s="259" t="s">
        <v>420</v>
      </c>
      <c r="S40" s="259" t="s">
        <v>421</v>
      </c>
      <c r="T40" s="259">
        <v>80.97</v>
      </c>
      <c r="U40" s="260" t="s">
        <v>422</v>
      </c>
    </row>
    <row r="41" spans="1:21" ht="18.75">
      <c r="A41" s="254" t="s">
        <v>411</v>
      </c>
      <c r="B41" s="258">
        <v>44.4</v>
      </c>
      <c r="C41" s="259">
        <v>48.66</v>
      </c>
      <c r="D41" s="259">
        <v>54.52</v>
      </c>
      <c r="E41" s="259">
        <v>59.65</v>
      </c>
      <c r="F41" s="260">
        <v>85.03</v>
      </c>
      <c r="G41" s="258">
        <v>40.799999999999997</v>
      </c>
      <c r="H41" s="259">
        <v>44.63</v>
      </c>
      <c r="I41" s="259">
        <v>49.13</v>
      </c>
      <c r="J41" s="259">
        <v>54.43</v>
      </c>
      <c r="K41" s="260">
        <v>76.650000000000006</v>
      </c>
      <c r="L41" s="258">
        <v>30.16</v>
      </c>
      <c r="M41" s="259">
        <v>31.38</v>
      </c>
      <c r="N41" s="259">
        <v>35.21</v>
      </c>
      <c r="O41" s="259">
        <v>37.56</v>
      </c>
      <c r="P41" s="260" t="s">
        <v>423</v>
      </c>
      <c r="Q41" s="258" t="s">
        <v>424</v>
      </c>
      <c r="R41" s="259" t="s">
        <v>425</v>
      </c>
      <c r="S41" s="259" t="s">
        <v>426</v>
      </c>
      <c r="T41" s="259">
        <v>116.44</v>
      </c>
      <c r="U41" s="260" t="s">
        <v>427</v>
      </c>
    </row>
    <row r="42" spans="1:21" ht="18.75">
      <c r="A42" s="254" t="s">
        <v>428</v>
      </c>
      <c r="B42" s="258">
        <v>50</v>
      </c>
      <c r="C42" s="259">
        <v>55.19</v>
      </c>
      <c r="D42" s="259">
        <v>61.89</v>
      </c>
      <c r="E42" s="259">
        <v>67.72</v>
      </c>
      <c r="F42" s="260">
        <v>96.48</v>
      </c>
      <c r="G42" s="258">
        <v>45.79</v>
      </c>
      <c r="H42" s="259">
        <v>50.66</v>
      </c>
      <c r="I42" s="259">
        <v>55.74</v>
      </c>
      <c r="J42" s="259">
        <v>61.8</v>
      </c>
      <c r="K42" s="260">
        <v>86.97</v>
      </c>
      <c r="L42" s="258">
        <v>33.409999999999997</v>
      </c>
      <c r="M42" s="259">
        <v>35.61</v>
      </c>
      <c r="N42" s="259">
        <v>39.9</v>
      </c>
      <c r="O42" s="259">
        <v>42.63</v>
      </c>
      <c r="P42" s="260" t="s">
        <v>429</v>
      </c>
      <c r="Q42" s="258" t="s">
        <v>430</v>
      </c>
      <c r="R42" s="259" t="s">
        <v>431</v>
      </c>
      <c r="S42" s="259" t="s">
        <v>432</v>
      </c>
      <c r="T42" s="259">
        <v>102.78</v>
      </c>
      <c r="U42" s="260" t="s">
        <v>433</v>
      </c>
    </row>
    <row r="43" spans="1:21" ht="18.75">
      <c r="A43" s="254" t="s">
        <v>434</v>
      </c>
      <c r="B43" s="258">
        <v>55.62</v>
      </c>
      <c r="C43" s="259">
        <v>61.89</v>
      </c>
      <c r="D43" s="259">
        <v>69.430000000000007</v>
      </c>
      <c r="E43" s="259">
        <v>75.92</v>
      </c>
      <c r="F43" s="260">
        <v>108.2</v>
      </c>
      <c r="G43" s="258">
        <v>50.78</v>
      </c>
      <c r="H43" s="259">
        <v>56.81</v>
      </c>
      <c r="I43" s="259">
        <v>62.5</v>
      </c>
      <c r="J43" s="259">
        <v>69.28</v>
      </c>
      <c r="K43" s="260">
        <v>97.53</v>
      </c>
      <c r="L43" s="258">
        <v>36.659999999999997</v>
      </c>
      <c r="M43" s="259">
        <v>39.9</v>
      </c>
      <c r="N43" s="259">
        <v>44.78</v>
      </c>
      <c r="O43" s="259">
        <v>47.82</v>
      </c>
      <c r="P43" s="260" t="s">
        <v>435</v>
      </c>
      <c r="Q43" s="258" t="s">
        <v>436</v>
      </c>
      <c r="R43" s="259" t="s">
        <v>437</v>
      </c>
      <c r="S43" s="259" t="s">
        <v>438</v>
      </c>
      <c r="T43" s="259">
        <v>115.28</v>
      </c>
      <c r="U43" s="260" t="s">
        <v>439</v>
      </c>
    </row>
    <row r="44" spans="1:21" ht="18.75">
      <c r="A44" s="254" t="s">
        <v>412</v>
      </c>
      <c r="B44" s="258">
        <v>61.22</v>
      </c>
      <c r="C44" s="259">
        <v>69.02</v>
      </c>
      <c r="D44" s="259">
        <v>77.34</v>
      </c>
      <c r="E44" s="259">
        <v>84.62</v>
      </c>
      <c r="F44" s="260">
        <v>120.55</v>
      </c>
      <c r="G44" s="258">
        <v>55.8</v>
      </c>
      <c r="H44" s="259">
        <v>63.31</v>
      </c>
      <c r="I44" s="259">
        <v>69.66</v>
      </c>
      <c r="J44" s="259">
        <v>77.2</v>
      </c>
      <c r="K44" s="260">
        <v>108.69</v>
      </c>
      <c r="L44" s="258">
        <v>39.880000000000003</v>
      </c>
      <c r="M44" s="259">
        <v>44.46</v>
      </c>
      <c r="N44" s="259">
        <v>49.88</v>
      </c>
      <c r="O44" s="259">
        <v>53.24</v>
      </c>
      <c r="P44" s="260" t="s">
        <v>440</v>
      </c>
      <c r="Q44" s="258" t="s">
        <v>441</v>
      </c>
      <c r="R44" s="259" t="s">
        <v>442</v>
      </c>
      <c r="S44" s="259" t="s">
        <v>443</v>
      </c>
      <c r="T44" s="259" t="s">
        <v>444</v>
      </c>
      <c r="U44" s="260" t="s">
        <v>445</v>
      </c>
    </row>
    <row r="45" spans="1:21" ht="18.75">
      <c r="A45" s="254" t="s">
        <v>446</v>
      </c>
      <c r="B45" s="258">
        <v>68.849999999999994</v>
      </c>
      <c r="C45" s="259">
        <v>73.69</v>
      </c>
      <c r="D45" s="259">
        <v>82.65</v>
      </c>
      <c r="E45" s="259">
        <v>90.39</v>
      </c>
      <c r="F45" s="260">
        <v>129.08000000000001</v>
      </c>
      <c r="G45" s="258">
        <v>60.73</v>
      </c>
      <c r="H45" s="259">
        <v>67.63</v>
      </c>
      <c r="I45" s="259">
        <v>74.41</v>
      </c>
      <c r="J45" s="259">
        <v>82.48</v>
      </c>
      <c r="K45" s="260">
        <v>116.15</v>
      </c>
      <c r="L45" s="258">
        <v>43.18</v>
      </c>
      <c r="M45" s="259">
        <v>47.5</v>
      </c>
      <c r="N45" s="259">
        <v>53.3</v>
      </c>
      <c r="O45" s="259">
        <v>56.93</v>
      </c>
      <c r="P45" s="260" t="s">
        <v>447</v>
      </c>
      <c r="Q45" s="258" t="s">
        <v>448</v>
      </c>
      <c r="R45" s="259" t="s">
        <v>449</v>
      </c>
      <c r="S45" s="259" t="s">
        <v>450</v>
      </c>
      <c r="T45" s="259">
        <v>137.22999999999999</v>
      </c>
      <c r="U45" s="260" t="s">
        <v>451</v>
      </c>
    </row>
    <row r="46" spans="1:21" ht="18.75">
      <c r="A46" s="254" t="s">
        <v>452</v>
      </c>
      <c r="B46" s="258">
        <v>72.44</v>
      </c>
      <c r="C46" s="259">
        <v>80.27</v>
      </c>
      <c r="D46" s="259">
        <v>89.99</v>
      </c>
      <c r="E46" s="259">
        <v>98.46</v>
      </c>
      <c r="F46" s="260">
        <v>140.27000000000001</v>
      </c>
      <c r="G46" s="258">
        <v>65.709999999999994</v>
      </c>
      <c r="H46" s="259">
        <v>73.63</v>
      </c>
      <c r="I46" s="259">
        <v>81.06</v>
      </c>
      <c r="J46" s="259">
        <v>89.84</v>
      </c>
      <c r="K46" s="260">
        <v>126.47</v>
      </c>
      <c r="L46" s="258">
        <v>46.46</v>
      </c>
      <c r="M46" s="259">
        <v>51.74</v>
      </c>
      <c r="N46" s="259">
        <v>58.06</v>
      </c>
      <c r="O46" s="259" t="s">
        <v>453</v>
      </c>
      <c r="P46" s="260" t="s">
        <v>454</v>
      </c>
      <c r="Q46" s="258" t="s">
        <v>455</v>
      </c>
      <c r="R46" s="259" t="s">
        <v>456</v>
      </c>
      <c r="S46" s="259" t="s">
        <v>457</v>
      </c>
      <c r="T46" s="259">
        <v>149.41</v>
      </c>
      <c r="U46" s="260" t="s">
        <v>458</v>
      </c>
    </row>
    <row r="47" spans="1:21" ht="18.75">
      <c r="A47" s="254" t="s">
        <v>459</v>
      </c>
      <c r="B47" s="258">
        <v>78.069999999999993</v>
      </c>
      <c r="C47" s="259">
        <v>86.65</v>
      </c>
      <c r="D47" s="259">
        <v>97.18</v>
      </c>
      <c r="E47" s="259">
        <v>106.31</v>
      </c>
      <c r="F47" s="260">
        <v>151.47</v>
      </c>
      <c r="G47" s="258">
        <v>70.73</v>
      </c>
      <c r="H47" s="259">
        <v>79.55</v>
      </c>
      <c r="I47" s="259">
        <v>87.55</v>
      </c>
      <c r="J47" s="259">
        <v>96.98</v>
      </c>
      <c r="K47" s="260">
        <v>136.56</v>
      </c>
      <c r="L47" s="258">
        <v>49.71</v>
      </c>
      <c r="M47" s="259">
        <v>57.25</v>
      </c>
      <c r="N47" s="259">
        <v>62.7</v>
      </c>
      <c r="O47" s="259">
        <v>66.959999999999994</v>
      </c>
      <c r="P47" s="260" t="s">
        <v>460</v>
      </c>
      <c r="Q47" s="258" t="s">
        <v>461</v>
      </c>
      <c r="R47" s="259" t="s">
        <v>462</v>
      </c>
      <c r="S47" s="259" t="s">
        <v>463</v>
      </c>
      <c r="T47" s="259">
        <v>161.36000000000001</v>
      </c>
      <c r="U47" s="260" t="s">
        <v>464</v>
      </c>
    </row>
    <row r="48" spans="1:21" ht="18.75">
      <c r="A48" s="254" t="s">
        <v>465</v>
      </c>
      <c r="B48" s="258">
        <v>83.63</v>
      </c>
      <c r="C48" s="259">
        <v>93.15</v>
      </c>
      <c r="D48" s="259">
        <v>104.4</v>
      </c>
      <c r="E48" s="259">
        <v>114.23</v>
      </c>
      <c r="F48" s="260">
        <v>162.78</v>
      </c>
      <c r="G48" s="258">
        <v>75.72</v>
      </c>
      <c r="H48" s="259">
        <v>85.46</v>
      </c>
      <c r="I48" s="259">
        <v>94.02</v>
      </c>
      <c r="J48" s="259">
        <v>104.23</v>
      </c>
      <c r="K48" s="260">
        <v>146.74</v>
      </c>
      <c r="L48" s="258">
        <v>52.95</v>
      </c>
      <c r="M48" s="259">
        <v>60.03</v>
      </c>
      <c r="N48" s="259">
        <v>67.37</v>
      </c>
      <c r="O48" s="259" t="s">
        <v>466</v>
      </c>
      <c r="P48" s="260" t="s">
        <v>467</v>
      </c>
      <c r="Q48" s="258" t="s">
        <v>468</v>
      </c>
      <c r="R48" s="259" t="s">
        <v>469</v>
      </c>
      <c r="S48" s="259" t="s">
        <v>470</v>
      </c>
      <c r="T48" s="259">
        <v>173.39</v>
      </c>
      <c r="U48" s="260" t="s">
        <v>471</v>
      </c>
    </row>
    <row r="49" spans="1:21" ht="18.75">
      <c r="A49" s="254" t="s">
        <v>472</v>
      </c>
      <c r="B49" s="258">
        <v>89.26</v>
      </c>
      <c r="C49" s="259">
        <v>99.47</v>
      </c>
      <c r="D49" s="259">
        <v>111.51</v>
      </c>
      <c r="E49" s="259">
        <v>122</v>
      </c>
      <c r="F49" s="260">
        <v>173.83</v>
      </c>
      <c r="G49" s="258">
        <v>80.680000000000007</v>
      </c>
      <c r="H49" s="259">
        <v>91.29</v>
      </c>
      <c r="I49" s="259">
        <v>100.46</v>
      </c>
      <c r="J49" s="259">
        <v>111.33</v>
      </c>
      <c r="K49" s="260">
        <v>156.72</v>
      </c>
      <c r="L49" s="258">
        <v>56.23</v>
      </c>
      <c r="M49" s="259">
        <v>64.150000000000006</v>
      </c>
      <c r="N49" s="259">
        <v>71.95</v>
      </c>
      <c r="O49" s="259" t="s">
        <v>473</v>
      </c>
      <c r="P49" s="260" t="s">
        <v>474</v>
      </c>
      <c r="Q49" s="258" t="s">
        <v>475</v>
      </c>
      <c r="R49" s="259" t="s">
        <v>476</v>
      </c>
      <c r="S49" s="259" t="s">
        <v>477</v>
      </c>
      <c r="T49" s="259">
        <v>197.61</v>
      </c>
      <c r="U49" s="260" t="s">
        <v>478</v>
      </c>
    </row>
    <row r="50" spans="1:21" ht="18.75">
      <c r="A50" s="254" t="s">
        <v>479</v>
      </c>
      <c r="B50" s="258">
        <v>94.86</v>
      </c>
      <c r="C50" s="259">
        <v>107.56</v>
      </c>
      <c r="D50" s="259">
        <v>120.38</v>
      </c>
      <c r="E50" s="259">
        <v>131.52000000000001</v>
      </c>
      <c r="F50" s="260">
        <v>186.85</v>
      </c>
      <c r="G50" s="258">
        <v>85.7</v>
      </c>
      <c r="H50" s="259">
        <v>97.38</v>
      </c>
      <c r="I50" s="259">
        <v>107.16</v>
      </c>
      <c r="J50" s="259">
        <v>118.78</v>
      </c>
      <c r="K50" s="260">
        <v>167.21</v>
      </c>
      <c r="L50" s="258">
        <v>59.73</v>
      </c>
      <c r="M50" s="259">
        <v>68.44</v>
      </c>
      <c r="N50" s="259">
        <v>76.760000000000005</v>
      </c>
      <c r="O50" s="259" t="s">
        <v>480</v>
      </c>
      <c r="P50" s="260" t="s">
        <v>481</v>
      </c>
      <c r="Q50" s="258" t="s">
        <v>482</v>
      </c>
      <c r="R50" s="259" t="s">
        <v>483</v>
      </c>
      <c r="S50" s="259" t="s">
        <v>484</v>
      </c>
      <c r="T50" s="259">
        <v>210.83</v>
      </c>
      <c r="U50" s="260" t="s">
        <v>485</v>
      </c>
    </row>
    <row r="51" spans="1:21" ht="18.75">
      <c r="A51" s="254" t="s">
        <v>486</v>
      </c>
      <c r="B51" s="258">
        <v>100.51</v>
      </c>
      <c r="C51" s="259">
        <v>113.94</v>
      </c>
      <c r="D51" s="259">
        <v>127.51</v>
      </c>
      <c r="E51" s="259">
        <v>139.32</v>
      </c>
      <c r="F51" s="260">
        <v>197.93</v>
      </c>
      <c r="G51" s="258">
        <v>90.65</v>
      </c>
      <c r="H51" s="259">
        <v>104.66</v>
      </c>
      <c r="I51" s="259">
        <v>114.96</v>
      </c>
      <c r="J51" s="259">
        <v>127.22</v>
      </c>
      <c r="K51" s="260">
        <v>178.61</v>
      </c>
      <c r="L51" s="258">
        <v>62.73</v>
      </c>
      <c r="M51" s="259">
        <v>73.92</v>
      </c>
      <c r="N51" s="259">
        <v>82.74</v>
      </c>
      <c r="O51" s="259" t="s">
        <v>487</v>
      </c>
      <c r="P51" s="260" t="s">
        <v>488</v>
      </c>
      <c r="Q51" s="258" t="s">
        <v>489</v>
      </c>
      <c r="R51" s="259" t="s">
        <v>490</v>
      </c>
      <c r="S51" s="259" t="s">
        <v>491</v>
      </c>
      <c r="T51" s="259">
        <v>234.52</v>
      </c>
      <c r="U51" s="260" t="s">
        <v>492</v>
      </c>
    </row>
    <row r="52" spans="1:21" ht="18.75">
      <c r="A52" s="254" t="s">
        <v>493</v>
      </c>
      <c r="B52" s="258">
        <v>111.68</v>
      </c>
      <c r="C52" s="259">
        <v>126.7</v>
      </c>
      <c r="D52" s="259">
        <v>141.78</v>
      </c>
      <c r="E52" s="259">
        <v>154.94999999999999</v>
      </c>
      <c r="F52" s="260">
        <v>220.23</v>
      </c>
      <c r="G52" s="258">
        <v>102.08</v>
      </c>
      <c r="H52" s="259">
        <v>116.35</v>
      </c>
      <c r="I52" s="259">
        <v>127.8</v>
      </c>
      <c r="J52" s="259">
        <v>141.46</v>
      </c>
      <c r="K52" s="260">
        <v>198.65</v>
      </c>
      <c r="L52" s="258">
        <v>69.25</v>
      </c>
      <c r="M52" s="259">
        <v>82.19</v>
      </c>
      <c r="N52" s="259">
        <v>91.96</v>
      </c>
      <c r="O52" s="259" t="s">
        <v>494</v>
      </c>
      <c r="P52" s="260" t="s">
        <v>495</v>
      </c>
      <c r="Q52" s="258" t="s">
        <v>496</v>
      </c>
      <c r="R52" s="259" t="s">
        <v>497</v>
      </c>
      <c r="S52" s="259">
        <v>206.8</v>
      </c>
      <c r="T52" s="259" t="s">
        <v>498</v>
      </c>
      <c r="U52" s="260" t="s">
        <v>499</v>
      </c>
    </row>
    <row r="53" spans="1:21" ht="18.75">
      <c r="A53" s="254" t="s">
        <v>500</v>
      </c>
      <c r="B53" s="258">
        <v>122.9</v>
      </c>
      <c r="C53" s="259">
        <v>141.13999999999999</v>
      </c>
      <c r="D53" s="259">
        <v>157.79</v>
      </c>
      <c r="E53" s="259">
        <v>172.23</v>
      </c>
      <c r="F53" s="260">
        <v>244.35</v>
      </c>
      <c r="G53" s="258">
        <v>112.23</v>
      </c>
      <c r="H53" s="259">
        <v>129.75</v>
      </c>
      <c r="I53" s="259">
        <v>142.33000000000001</v>
      </c>
      <c r="J53" s="259" t="s">
        <v>501</v>
      </c>
      <c r="K53" s="260">
        <v>220.55</v>
      </c>
      <c r="L53" s="258">
        <v>75.72</v>
      </c>
      <c r="M53" s="259">
        <v>91.93</v>
      </c>
      <c r="N53" s="259">
        <v>102.78</v>
      </c>
      <c r="O53" s="259" t="s">
        <v>502</v>
      </c>
      <c r="P53" s="260" t="s">
        <v>503</v>
      </c>
      <c r="Q53" s="258" t="s">
        <v>504</v>
      </c>
      <c r="R53" s="259" t="s">
        <v>505</v>
      </c>
      <c r="S53" s="259">
        <v>229.59</v>
      </c>
      <c r="T53" s="259">
        <v>283.94</v>
      </c>
      <c r="U53" s="260" t="s">
        <v>506</v>
      </c>
    </row>
    <row r="54" spans="1:21" ht="18.75">
      <c r="A54" s="254" t="s">
        <v>507</v>
      </c>
      <c r="B54" s="258">
        <v>134.15</v>
      </c>
      <c r="C54" s="259">
        <v>153.93</v>
      </c>
      <c r="D54" s="259">
        <v>172.12</v>
      </c>
      <c r="E54" s="259">
        <v>187.86</v>
      </c>
      <c r="F54" s="260">
        <v>266.66000000000003</v>
      </c>
      <c r="G54" s="258">
        <v>122.41</v>
      </c>
      <c r="H54" s="259">
        <v>141.16</v>
      </c>
      <c r="I54" s="259">
        <v>155.21</v>
      </c>
      <c r="J54" s="259">
        <v>171.68</v>
      </c>
      <c r="K54" s="260">
        <v>240.67</v>
      </c>
      <c r="L54" s="258">
        <v>82.27</v>
      </c>
      <c r="M54" s="259">
        <v>100.2</v>
      </c>
      <c r="N54" s="259">
        <v>112</v>
      </c>
      <c r="O54" s="259" t="s">
        <v>508</v>
      </c>
      <c r="P54" s="260" t="s">
        <v>509</v>
      </c>
      <c r="Q54" s="258" t="s">
        <v>510</v>
      </c>
      <c r="R54" s="259" t="s">
        <v>511</v>
      </c>
      <c r="S54" s="259">
        <v>250.53</v>
      </c>
      <c r="T54" s="259">
        <v>309.02</v>
      </c>
      <c r="U54" s="260" t="s">
        <v>512</v>
      </c>
    </row>
    <row r="55" spans="1:21" ht="18.75">
      <c r="A55" s="254" t="s">
        <v>513</v>
      </c>
      <c r="B55" s="258">
        <v>145.32</v>
      </c>
      <c r="C55" s="259">
        <v>167.39</v>
      </c>
      <c r="D55" s="259">
        <v>187.2</v>
      </c>
      <c r="E55" s="259">
        <v>204.42</v>
      </c>
      <c r="F55" s="260">
        <v>290.17</v>
      </c>
      <c r="G55" s="258">
        <v>132.53</v>
      </c>
      <c r="H55" s="259">
        <v>153.85</v>
      </c>
      <c r="I55" s="259">
        <v>168.84</v>
      </c>
      <c r="J55" s="259">
        <v>186.73</v>
      </c>
      <c r="K55" s="260">
        <v>261.93</v>
      </c>
      <c r="L55" s="258">
        <v>88.77</v>
      </c>
      <c r="M55" s="259">
        <v>108.9</v>
      </c>
      <c r="N55" s="259">
        <v>121.76</v>
      </c>
      <c r="O55" s="259" t="s">
        <v>514</v>
      </c>
      <c r="P55" s="260" t="s">
        <v>515</v>
      </c>
      <c r="Q55" s="258" t="s">
        <v>516</v>
      </c>
      <c r="R55" s="259" t="s">
        <v>517</v>
      </c>
      <c r="S55" s="259">
        <v>272.63</v>
      </c>
      <c r="T55" s="259">
        <v>320.97000000000003</v>
      </c>
      <c r="U55" s="260" t="s">
        <v>518</v>
      </c>
    </row>
    <row r="56" spans="1:21" ht="18.75">
      <c r="A56" s="254" t="s">
        <v>519</v>
      </c>
      <c r="B56" s="258">
        <v>156.54</v>
      </c>
      <c r="C56" s="259">
        <v>181.11</v>
      </c>
      <c r="D56" s="259">
        <v>202.57</v>
      </c>
      <c r="E56" s="259">
        <v>221.21</v>
      </c>
      <c r="F56" s="260">
        <v>314.16000000000003</v>
      </c>
      <c r="G56" s="258">
        <v>142.62</v>
      </c>
      <c r="H56" s="259">
        <v>166.4</v>
      </c>
      <c r="I56" s="259">
        <v>182.64</v>
      </c>
      <c r="J56" s="259">
        <v>202.07</v>
      </c>
      <c r="K56" s="260">
        <v>283.5</v>
      </c>
      <c r="L56" s="258">
        <v>95.32</v>
      </c>
      <c r="M56" s="259">
        <v>117.68</v>
      </c>
      <c r="N56" s="259">
        <v>131.66</v>
      </c>
      <c r="O56" s="259" t="s">
        <v>520</v>
      </c>
      <c r="P56" s="260" t="s">
        <v>521</v>
      </c>
      <c r="Q56" s="258" t="s">
        <v>522</v>
      </c>
      <c r="R56" s="259" t="s">
        <v>523</v>
      </c>
      <c r="S56" s="259">
        <v>259.10000000000002</v>
      </c>
      <c r="T56" s="259">
        <v>334.54</v>
      </c>
      <c r="U56" s="260" t="s">
        <v>524</v>
      </c>
    </row>
    <row r="57" spans="1:21" ht="18.75">
      <c r="A57" s="254" t="s">
        <v>525</v>
      </c>
      <c r="B57" s="258">
        <v>167.74</v>
      </c>
      <c r="C57" s="259">
        <v>194.82</v>
      </c>
      <c r="D57" s="259">
        <v>217.96</v>
      </c>
      <c r="E57" s="259">
        <v>238.03</v>
      </c>
      <c r="F57" s="260">
        <v>338.11</v>
      </c>
      <c r="G57" s="258">
        <v>152.74</v>
      </c>
      <c r="H57" s="259">
        <v>178.99</v>
      </c>
      <c r="I57" s="259">
        <v>196.5</v>
      </c>
      <c r="J57" s="259">
        <v>217.44</v>
      </c>
      <c r="K57" s="260">
        <v>305.11</v>
      </c>
      <c r="L57" s="258">
        <v>101.82</v>
      </c>
      <c r="M57" s="259">
        <v>126.56</v>
      </c>
      <c r="N57" s="259">
        <v>141.55000000000001</v>
      </c>
      <c r="O57" s="259" t="s">
        <v>526</v>
      </c>
      <c r="P57" s="260" t="s">
        <v>527</v>
      </c>
      <c r="Q57" s="258" t="s">
        <v>528</v>
      </c>
      <c r="R57" s="259" t="s">
        <v>529</v>
      </c>
      <c r="S57" s="259">
        <v>317.61</v>
      </c>
      <c r="T57" s="259">
        <v>360.06</v>
      </c>
      <c r="U57" s="260" t="s">
        <v>530</v>
      </c>
    </row>
    <row r="58" spans="1:21" ht="19.5" thickBot="1">
      <c r="A58" s="261">
        <v>3000</v>
      </c>
      <c r="B58" s="262">
        <v>178.99</v>
      </c>
      <c r="C58" s="263">
        <v>208.51</v>
      </c>
      <c r="D58" s="263">
        <v>233.31</v>
      </c>
      <c r="E58" s="263">
        <v>254.85</v>
      </c>
      <c r="F58" s="264">
        <v>362.07</v>
      </c>
      <c r="G58" s="262">
        <v>162.86000000000001</v>
      </c>
      <c r="H58" s="263">
        <v>191.57</v>
      </c>
      <c r="I58" s="263">
        <v>210.37</v>
      </c>
      <c r="J58" s="263">
        <v>232.73</v>
      </c>
      <c r="K58" s="264">
        <v>326.74</v>
      </c>
      <c r="L58" s="262">
        <v>108.37</v>
      </c>
      <c r="M58" s="263">
        <v>135.37</v>
      </c>
      <c r="N58" s="263">
        <v>151.47</v>
      </c>
      <c r="O58" s="263" t="s">
        <v>531</v>
      </c>
      <c r="P58" s="264" t="s">
        <v>532</v>
      </c>
      <c r="Q58" s="262" t="s">
        <v>533</v>
      </c>
      <c r="R58" s="263" t="s">
        <v>534</v>
      </c>
      <c r="S58" s="263">
        <v>340.11</v>
      </c>
      <c r="T58" s="263">
        <v>385.56</v>
      </c>
      <c r="U58" s="264" t="s">
        <v>535</v>
      </c>
    </row>
  </sheetData>
  <mergeCells count="14">
    <mergeCell ref="B37:F37"/>
    <mergeCell ref="G37:K37"/>
    <mergeCell ref="L37:Q37"/>
    <mergeCell ref="R37:U37"/>
    <mergeCell ref="B12:F12"/>
    <mergeCell ref="G12:K12"/>
    <mergeCell ref="L12:P12"/>
    <mergeCell ref="Q12:U12"/>
    <mergeCell ref="A35:U35"/>
    <mergeCell ref="A10:U10"/>
    <mergeCell ref="A2:J2"/>
    <mergeCell ref="A5:F7"/>
    <mergeCell ref="I9:M9"/>
    <mergeCell ref="B3:H4"/>
  </mergeCells>
  <hyperlinks>
    <hyperlink ref="A5" r:id="rId1" display="http://www.unmak.com/ru/product-groups.aspx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I5" sqref="I5"/>
    </sheetView>
  </sheetViews>
  <sheetFormatPr defaultRowHeight="15"/>
  <cols>
    <col min="1" max="1" width="1.5703125" customWidth="1"/>
    <col min="2" max="2" width="28" customWidth="1"/>
    <col min="3" max="3" width="22.42578125" customWidth="1"/>
    <col min="4" max="5" width="23.5703125" customWidth="1"/>
    <col min="6" max="6" width="21.5703125" customWidth="1"/>
    <col min="7" max="7" width="1.42578125" customWidth="1"/>
  </cols>
  <sheetData>
    <row r="1" spans="1:7" ht="39.75" customHeight="1" thickBot="1"/>
    <row r="2" spans="1:7" ht="39.75" customHeight="1" thickBot="1">
      <c r="A2" s="153"/>
      <c r="B2" s="747" t="s">
        <v>295</v>
      </c>
      <c r="C2" s="748"/>
      <c r="D2" s="748"/>
      <c r="E2" s="748"/>
      <c r="F2" s="749"/>
      <c r="G2" s="153"/>
    </row>
    <row r="3" spans="1:7" ht="52.5" customHeight="1" thickBot="1">
      <c r="A3" s="153"/>
      <c r="B3" s="753"/>
      <c r="C3" s="754"/>
      <c r="D3" s="754"/>
      <c r="E3" s="754"/>
      <c r="F3" s="755"/>
      <c r="G3" s="153"/>
    </row>
    <row r="4" spans="1:7" ht="21.75" customHeight="1">
      <c r="A4" s="153"/>
      <c r="B4" s="176"/>
      <c r="C4" s="156"/>
      <c r="D4" s="156"/>
      <c r="E4" s="760" t="s">
        <v>286</v>
      </c>
      <c r="F4" s="760"/>
      <c r="G4" s="157"/>
    </row>
    <row r="5" spans="1:7" ht="31.5" customHeight="1" thickBot="1">
      <c r="A5" s="153"/>
      <c r="B5" s="175" t="s">
        <v>193</v>
      </c>
      <c r="C5" s="756" t="s">
        <v>292</v>
      </c>
      <c r="D5" s="756"/>
      <c r="E5" s="756"/>
      <c r="F5" s="756"/>
      <c r="G5" s="756"/>
    </row>
    <row r="6" spans="1:7" ht="50.25" customHeight="1" thickBot="1">
      <c r="A6" s="153"/>
      <c r="B6" s="757" t="s">
        <v>566</v>
      </c>
      <c r="C6" s="758"/>
      <c r="D6" s="758"/>
      <c r="E6" s="758"/>
      <c r="F6" s="759"/>
      <c r="G6" s="153"/>
    </row>
    <row r="7" spans="1:7" ht="21.75" customHeight="1" thickBot="1">
      <c r="A7" s="153"/>
      <c r="B7" s="750" t="s">
        <v>304</v>
      </c>
      <c r="C7" s="751"/>
      <c r="D7" s="751"/>
      <c r="E7" s="751"/>
      <c r="F7" s="752"/>
      <c r="G7" s="153"/>
    </row>
    <row r="8" spans="1:7" ht="18.75">
      <c r="A8" s="153"/>
      <c r="B8" s="162" t="s">
        <v>194</v>
      </c>
      <c r="C8" s="163" t="s">
        <v>195</v>
      </c>
      <c r="D8" s="164"/>
      <c r="E8" s="165">
        <v>1156.6500000000001</v>
      </c>
      <c r="F8" s="160"/>
      <c r="G8" s="153"/>
    </row>
    <row r="9" spans="1:7" ht="18.75">
      <c r="A9" s="153"/>
      <c r="B9" s="166" t="s">
        <v>196</v>
      </c>
      <c r="C9" s="167" t="s">
        <v>197</v>
      </c>
      <c r="D9" s="168"/>
      <c r="E9" s="169">
        <v>1306.8000000000002</v>
      </c>
      <c r="F9" s="161"/>
      <c r="G9" s="153"/>
    </row>
    <row r="10" spans="1:7" ht="18.75">
      <c r="A10" s="153"/>
      <c r="B10" s="162" t="s">
        <v>198</v>
      </c>
      <c r="C10" s="163" t="s">
        <v>199</v>
      </c>
      <c r="D10" s="164"/>
      <c r="E10" s="165">
        <v>1458.6000000000001</v>
      </c>
      <c r="F10" s="160"/>
      <c r="G10" s="153"/>
    </row>
    <row r="11" spans="1:7" ht="18.75">
      <c r="A11" s="153"/>
      <c r="B11" s="166" t="s">
        <v>200</v>
      </c>
      <c r="C11" s="167" t="s">
        <v>201</v>
      </c>
      <c r="D11" s="168"/>
      <c r="E11" s="169">
        <v>1608.7500000000002</v>
      </c>
      <c r="F11" s="161"/>
      <c r="G11" s="153"/>
    </row>
    <row r="12" spans="1:7" ht="18.75">
      <c r="A12" s="153"/>
      <c r="B12" s="162" t="s">
        <v>202</v>
      </c>
      <c r="C12" s="163" t="s">
        <v>203</v>
      </c>
      <c r="D12" s="164"/>
      <c r="E12" s="165">
        <v>2615.25</v>
      </c>
      <c r="F12" s="160"/>
      <c r="G12" s="153"/>
    </row>
    <row r="13" spans="1:7" ht="19.5" thickBot="1">
      <c r="A13" s="153"/>
      <c r="B13" s="166" t="s">
        <v>204</v>
      </c>
      <c r="C13" s="167" t="s">
        <v>205</v>
      </c>
      <c r="D13" s="168"/>
      <c r="E13" s="169">
        <v>2839.65</v>
      </c>
      <c r="F13" s="161"/>
      <c r="G13" s="153"/>
    </row>
    <row r="14" spans="1:7" ht="18.75" customHeight="1" thickBot="1">
      <c r="A14" s="153"/>
      <c r="B14" s="750" t="s">
        <v>305</v>
      </c>
      <c r="C14" s="751"/>
      <c r="D14" s="751"/>
      <c r="E14" s="751"/>
      <c r="F14" s="752"/>
      <c r="G14" s="153"/>
    </row>
    <row r="15" spans="1:7" ht="18.75">
      <c r="A15" s="153"/>
      <c r="B15" s="162" t="s">
        <v>206</v>
      </c>
      <c r="C15" s="163" t="s">
        <v>197</v>
      </c>
      <c r="D15" s="164"/>
      <c r="E15" s="165">
        <v>1727.5500000000002</v>
      </c>
      <c r="F15" s="160"/>
      <c r="G15" s="153"/>
    </row>
    <row r="16" spans="1:7" ht="18.75">
      <c r="A16" s="153"/>
      <c r="B16" s="166" t="s">
        <v>207</v>
      </c>
      <c r="C16" s="167" t="s">
        <v>208</v>
      </c>
      <c r="D16" s="168"/>
      <c r="E16" s="169">
        <v>2093.8500000000004</v>
      </c>
      <c r="F16" s="161"/>
      <c r="G16" s="153"/>
    </row>
    <row r="17" spans="1:7" ht="18.75">
      <c r="A17" s="153"/>
      <c r="B17" s="162" t="s">
        <v>209</v>
      </c>
      <c r="C17" s="163" t="s">
        <v>201</v>
      </c>
      <c r="D17" s="164"/>
      <c r="E17" s="165">
        <v>2458.5</v>
      </c>
      <c r="F17" s="160"/>
      <c r="G17" s="153"/>
    </row>
    <row r="18" spans="1:7" ht="19.5" thickBot="1">
      <c r="A18" s="153"/>
      <c r="B18" s="166" t="s">
        <v>210</v>
      </c>
      <c r="C18" s="167" t="s">
        <v>203</v>
      </c>
      <c r="D18" s="168"/>
      <c r="E18" s="169">
        <v>4352.7000000000007</v>
      </c>
      <c r="F18" s="161"/>
      <c r="G18" s="153"/>
    </row>
    <row r="19" spans="1:7" ht="19.5" customHeight="1" thickBot="1">
      <c r="A19" s="153"/>
      <c r="B19" s="750" t="s">
        <v>306</v>
      </c>
      <c r="C19" s="751"/>
      <c r="D19" s="751"/>
      <c r="E19" s="751"/>
      <c r="F19" s="752"/>
      <c r="G19" s="153"/>
    </row>
    <row r="20" spans="1:7" ht="18.75">
      <c r="A20" s="153"/>
      <c r="B20" s="162" t="s">
        <v>211</v>
      </c>
      <c r="C20" s="163" t="s">
        <v>195</v>
      </c>
      <c r="D20" s="164"/>
      <c r="E20" s="165">
        <v>988.35000000000014</v>
      </c>
      <c r="F20" s="160"/>
      <c r="G20" s="153"/>
    </row>
    <row r="21" spans="1:7" ht="18.75">
      <c r="A21" s="153"/>
      <c r="B21" s="166" t="s">
        <v>212</v>
      </c>
      <c r="C21" s="167" t="s">
        <v>197</v>
      </c>
      <c r="D21" s="168"/>
      <c r="E21" s="169">
        <v>1123.6500000000001</v>
      </c>
      <c r="F21" s="161"/>
      <c r="G21" s="153"/>
    </row>
    <row r="22" spans="1:7" ht="18.75">
      <c r="A22" s="153"/>
      <c r="B22" s="162" t="s">
        <v>213</v>
      </c>
      <c r="C22" s="163" t="s">
        <v>199</v>
      </c>
      <c r="D22" s="164"/>
      <c r="E22" s="165">
        <v>1240.8000000000002</v>
      </c>
      <c r="F22" s="160"/>
      <c r="G22" s="153"/>
    </row>
    <row r="23" spans="1:7" ht="18.75">
      <c r="A23" s="153"/>
      <c r="B23" s="166" t="s">
        <v>214</v>
      </c>
      <c r="C23" s="167" t="s">
        <v>201</v>
      </c>
      <c r="D23" s="168"/>
      <c r="E23" s="169">
        <v>1374.45</v>
      </c>
      <c r="F23" s="161"/>
      <c r="G23" s="153"/>
    </row>
    <row r="24" spans="1:7" ht="18.75">
      <c r="A24" s="153"/>
      <c r="B24" s="162" t="s">
        <v>215</v>
      </c>
      <c r="C24" s="163" t="s">
        <v>203</v>
      </c>
      <c r="D24" s="164"/>
      <c r="E24" s="165">
        <v>2229.15</v>
      </c>
      <c r="F24" s="160"/>
      <c r="G24" s="153"/>
    </row>
    <row r="25" spans="1:7" ht="19.5" thickBot="1">
      <c r="A25" s="153"/>
      <c r="B25" s="166" t="s">
        <v>216</v>
      </c>
      <c r="C25" s="167" t="s">
        <v>205</v>
      </c>
      <c r="D25" s="168"/>
      <c r="E25" s="169">
        <v>2514.6000000000004</v>
      </c>
      <c r="F25" s="161"/>
      <c r="G25" s="153"/>
    </row>
    <row r="26" spans="1:7" ht="20.25" customHeight="1" thickBot="1">
      <c r="A26" s="153"/>
      <c r="B26" s="750" t="s">
        <v>217</v>
      </c>
      <c r="C26" s="751"/>
      <c r="D26" s="751"/>
      <c r="E26" s="751"/>
      <c r="F26" s="752"/>
      <c r="G26" s="153"/>
    </row>
    <row r="27" spans="1:7" ht="18.75">
      <c r="A27" s="153"/>
      <c r="B27" s="162" t="s">
        <v>218</v>
      </c>
      <c r="C27" s="163" t="s">
        <v>195</v>
      </c>
      <c r="D27" s="164"/>
      <c r="E27" s="165">
        <v>636.90000000000009</v>
      </c>
      <c r="F27" s="160"/>
      <c r="G27" s="153"/>
    </row>
    <row r="28" spans="1:7" ht="18.75">
      <c r="A28" s="153"/>
      <c r="B28" s="166" t="s">
        <v>219</v>
      </c>
      <c r="C28" s="167" t="s">
        <v>197</v>
      </c>
      <c r="D28" s="168"/>
      <c r="E28" s="169">
        <v>737.55000000000007</v>
      </c>
      <c r="F28" s="161"/>
      <c r="G28" s="153"/>
    </row>
    <row r="29" spans="1:7" ht="18.75">
      <c r="A29" s="153"/>
      <c r="B29" s="162" t="s">
        <v>220</v>
      </c>
      <c r="C29" s="163" t="s">
        <v>199</v>
      </c>
      <c r="D29" s="164"/>
      <c r="E29" s="165">
        <v>770.55000000000007</v>
      </c>
      <c r="F29" s="160"/>
      <c r="G29" s="153"/>
    </row>
    <row r="30" spans="1:7" ht="18.75">
      <c r="A30" s="153"/>
      <c r="B30" s="166" t="s">
        <v>221</v>
      </c>
      <c r="C30" s="167" t="s">
        <v>201</v>
      </c>
      <c r="D30" s="168"/>
      <c r="E30" s="169">
        <v>854.7</v>
      </c>
      <c r="F30" s="161"/>
      <c r="G30" s="153"/>
    </row>
    <row r="31" spans="1:7" ht="18.75">
      <c r="A31" s="153"/>
      <c r="B31" s="162" t="s">
        <v>222</v>
      </c>
      <c r="C31" s="163" t="s">
        <v>203</v>
      </c>
      <c r="D31" s="164"/>
      <c r="E31" s="165">
        <v>955.35</v>
      </c>
      <c r="F31" s="160"/>
      <c r="G31" s="153"/>
    </row>
    <row r="32" spans="1:7" ht="19.5" thickBot="1">
      <c r="A32" s="153"/>
      <c r="B32" s="171" t="s">
        <v>223</v>
      </c>
      <c r="C32" s="172" t="s">
        <v>205</v>
      </c>
      <c r="D32" s="173"/>
      <c r="E32" s="174">
        <v>1039.5</v>
      </c>
      <c r="F32" s="170"/>
      <c r="G32" s="153"/>
    </row>
    <row r="33" spans="1:7" ht="7.5" customHeight="1">
      <c r="A33" s="153"/>
      <c r="B33" s="153"/>
      <c r="C33" s="153"/>
      <c r="D33" s="153"/>
      <c r="E33" s="153"/>
      <c r="F33" s="153"/>
      <c r="G33" s="153"/>
    </row>
  </sheetData>
  <mergeCells count="9">
    <mergeCell ref="B2:F2"/>
    <mergeCell ref="B7:F7"/>
    <mergeCell ref="B14:F14"/>
    <mergeCell ref="B19:F19"/>
    <mergeCell ref="B26:F26"/>
    <mergeCell ref="B3:F3"/>
    <mergeCell ref="C5:G5"/>
    <mergeCell ref="B6:F6"/>
    <mergeCell ref="E4:F4"/>
  </mergeCells>
  <hyperlinks>
    <hyperlink ref="B5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K66"/>
  <sheetViews>
    <sheetView workbookViewId="0">
      <selection activeCell="F11" sqref="F11"/>
    </sheetView>
  </sheetViews>
  <sheetFormatPr defaultRowHeight="15"/>
  <cols>
    <col min="1" max="1" width="2" customWidth="1"/>
    <col min="2" max="2" width="28.85546875" customWidth="1"/>
    <col min="3" max="3" width="15.5703125" customWidth="1"/>
    <col min="4" max="4" width="26.5703125" customWidth="1"/>
    <col min="5" max="5" width="17.5703125" customWidth="1"/>
    <col min="6" max="6" width="20.28515625" customWidth="1"/>
    <col min="7" max="7" width="1.7109375" customWidth="1"/>
  </cols>
  <sheetData>
    <row r="11" spans="1:11" ht="31.5">
      <c r="B11" s="337" t="s">
        <v>565</v>
      </c>
      <c r="C11" s="610"/>
      <c r="D11" s="610"/>
      <c r="E11" s="610"/>
      <c r="F11" s="154" t="s">
        <v>286</v>
      </c>
    </row>
    <row r="12" spans="1:11" ht="33" customHeight="1">
      <c r="B12" s="316" t="s">
        <v>291</v>
      </c>
      <c r="C12" s="315"/>
      <c r="D12" s="315"/>
      <c r="E12" s="315"/>
      <c r="F12" s="155"/>
      <c r="G12" s="136"/>
      <c r="H12" s="136"/>
      <c r="I12" s="136"/>
      <c r="J12" s="136"/>
      <c r="K12" s="136"/>
    </row>
    <row r="13" spans="1:11" ht="9.75" customHeight="1" thickBot="1">
      <c r="A13" s="137"/>
      <c r="B13" s="137"/>
      <c r="C13" s="137"/>
      <c r="D13" s="137"/>
      <c r="E13" s="137"/>
      <c r="F13" s="137"/>
      <c r="G13" s="137"/>
    </row>
    <row r="14" spans="1:11" ht="48" thickBot="1">
      <c r="A14" s="137"/>
      <c r="B14" s="139" t="s">
        <v>224</v>
      </c>
      <c r="C14" s="139" t="s">
        <v>225</v>
      </c>
      <c r="D14" s="139" t="s">
        <v>226</v>
      </c>
      <c r="E14" s="146" t="s">
        <v>227</v>
      </c>
      <c r="F14" s="139" t="s">
        <v>228</v>
      </c>
      <c r="G14" s="137"/>
    </row>
    <row r="15" spans="1:11" ht="7.5" customHeight="1">
      <c r="A15" s="137"/>
      <c r="B15" s="150"/>
      <c r="C15" s="150"/>
      <c r="D15" s="150"/>
      <c r="E15" s="151"/>
      <c r="F15" s="152"/>
      <c r="G15" s="137"/>
    </row>
    <row r="16" spans="1:11" ht="21.75" customHeight="1" thickBot="1">
      <c r="A16" s="137"/>
      <c r="B16" s="764" t="s">
        <v>287</v>
      </c>
      <c r="C16" s="765"/>
      <c r="D16" s="765"/>
      <c r="E16" s="765"/>
      <c r="F16" s="766"/>
      <c r="G16" s="137"/>
    </row>
    <row r="17" spans="1:7" ht="15.75">
      <c r="A17" s="137"/>
      <c r="B17" s="140" t="s">
        <v>229</v>
      </c>
      <c r="C17" s="143">
        <v>100</v>
      </c>
      <c r="D17" s="143">
        <v>14</v>
      </c>
      <c r="E17" s="147" t="s">
        <v>230</v>
      </c>
      <c r="F17" s="149">
        <v>35700</v>
      </c>
      <c r="G17" s="137"/>
    </row>
    <row r="18" spans="1:7" ht="15.75">
      <c r="A18" s="137"/>
      <c r="B18" s="141" t="s">
        <v>231</v>
      </c>
      <c r="C18" s="144">
        <v>125</v>
      </c>
      <c r="D18" s="144" t="s">
        <v>232</v>
      </c>
      <c r="E18" s="148" t="s">
        <v>230</v>
      </c>
      <c r="F18" s="144">
        <v>39050</v>
      </c>
      <c r="G18" s="138"/>
    </row>
    <row r="19" spans="1:7" ht="15.75">
      <c r="A19" s="137"/>
      <c r="B19" s="141" t="s">
        <v>233</v>
      </c>
      <c r="C19" s="144">
        <v>150</v>
      </c>
      <c r="D19" s="144" t="s">
        <v>232</v>
      </c>
      <c r="E19" s="148" t="s">
        <v>230</v>
      </c>
      <c r="F19" s="144">
        <v>42260</v>
      </c>
      <c r="G19" s="137"/>
    </row>
    <row r="20" spans="1:7" ht="15.75">
      <c r="A20" s="137"/>
      <c r="B20" s="141" t="s">
        <v>234</v>
      </c>
      <c r="C20" s="144">
        <v>220</v>
      </c>
      <c r="D20" s="144" t="s">
        <v>232</v>
      </c>
      <c r="E20" s="148" t="s">
        <v>230</v>
      </c>
      <c r="F20" s="144">
        <v>50220</v>
      </c>
      <c r="G20" s="137"/>
    </row>
    <row r="21" spans="1:7" ht="15.75">
      <c r="A21" s="137"/>
      <c r="B21" s="141" t="s">
        <v>235</v>
      </c>
      <c r="C21" s="144">
        <v>220</v>
      </c>
      <c r="D21" s="144" t="s">
        <v>236</v>
      </c>
      <c r="E21" s="148" t="s">
        <v>230</v>
      </c>
      <c r="F21" s="144">
        <v>70330</v>
      </c>
      <c r="G21" s="137"/>
    </row>
    <row r="22" spans="1:7" ht="15.75">
      <c r="A22" s="137"/>
      <c r="B22" s="141" t="s">
        <v>237</v>
      </c>
      <c r="C22" s="144">
        <v>300</v>
      </c>
      <c r="D22" s="144">
        <v>26</v>
      </c>
      <c r="E22" s="148" t="s">
        <v>230</v>
      </c>
      <c r="F22" s="144">
        <v>79890</v>
      </c>
      <c r="G22" s="137"/>
    </row>
    <row r="23" spans="1:7" ht="15.75">
      <c r="A23" s="137"/>
      <c r="B23" s="141" t="s">
        <v>238</v>
      </c>
      <c r="C23" s="144">
        <v>300</v>
      </c>
      <c r="D23" s="144" t="s">
        <v>239</v>
      </c>
      <c r="E23" s="148" t="s">
        <v>230</v>
      </c>
      <c r="F23" s="144">
        <v>86950</v>
      </c>
      <c r="G23" s="137"/>
    </row>
    <row r="24" spans="1:7" ht="15.75">
      <c r="A24" s="137"/>
      <c r="B24" s="141" t="s">
        <v>240</v>
      </c>
      <c r="C24" s="144">
        <v>400</v>
      </c>
      <c r="D24" s="144">
        <v>26</v>
      </c>
      <c r="E24" s="148" t="s">
        <v>230</v>
      </c>
      <c r="F24" s="144">
        <v>86830</v>
      </c>
      <c r="G24" s="137"/>
    </row>
    <row r="25" spans="1:7" ht="15.75">
      <c r="A25" s="137"/>
      <c r="B25" s="141" t="s">
        <v>241</v>
      </c>
      <c r="C25" s="144">
        <v>400</v>
      </c>
      <c r="D25" s="144" t="s">
        <v>239</v>
      </c>
      <c r="E25" s="148" t="s">
        <v>230</v>
      </c>
      <c r="F25" s="144">
        <v>94200</v>
      </c>
      <c r="G25" s="137"/>
    </row>
    <row r="26" spans="1:7" ht="15.75">
      <c r="A26" s="137"/>
      <c r="B26" s="141" t="s">
        <v>242</v>
      </c>
      <c r="C26" s="144">
        <v>500</v>
      </c>
      <c r="D26" s="144">
        <v>34</v>
      </c>
      <c r="E26" s="148" t="s">
        <v>230</v>
      </c>
      <c r="F26" s="144">
        <v>97210</v>
      </c>
      <c r="G26" s="137"/>
    </row>
    <row r="27" spans="1:7" ht="15.75">
      <c r="A27" s="137"/>
      <c r="B27" s="141" t="s">
        <v>243</v>
      </c>
      <c r="C27" s="144">
        <v>500</v>
      </c>
      <c r="D27" s="144">
        <v>70</v>
      </c>
      <c r="E27" s="148" t="s">
        <v>230</v>
      </c>
      <c r="F27" s="144">
        <v>106140</v>
      </c>
      <c r="G27" s="137"/>
    </row>
    <row r="28" spans="1:7" ht="15.75">
      <c r="A28" s="137"/>
      <c r="B28" s="141" t="s">
        <v>244</v>
      </c>
      <c r="C28" s="144">
        <v>750</v>
      </c>
      <c r="D28" s="144" t="s">
        <v>245</v>
      </c>
      <c r="E28" s="148" t="s">
        <v>230</v>
      </c>
      <c r="F28" s="144">
        <v>201360</v>
      </c>
      <c r="G28" s="137"/>
    </row>
    <row r="29" spans="1:7" ht="15.75">
      <c r="A29" s="137"/>
      <c r="B29" s="141" t="s">
        <v>246</v>
      </c>
      <c r="C29" s="144">
        <v>750</v>
      </c>
      <c r="D29" s="144" t="s">
        <v>247</v>
      </c>
      <c r="E29" s="148" t="s">
        <v>230</v>
      </c>
      <c r="F29" s="144">
        <v>218100</v>
      </c>
      <c r="G29" s="137"/>
    </row>
    <row r="30" spans="1:7" ht="15.75">
      <c r="A30" s="137"/>
      <c r="B30" s="141" t="s">
        <v>248</v>
      </c>
      <c r="C30" s="144">
        <v>1000</v>
      </c>
      <c r="D30" s="144" t="s">
        <v>245</v>
      </c>
      <c r="E30" s="148" t="s">
        <v>230</v>
      </c>
      <c r="F30" s="144">
        <v>226070</v>
      </c>
      <c r="G30" s="137"/>
    </row>
    <row r="31" spans="1:7" ht="15.75">
      <c r="A31" s="137"/>
      <c r="B31" s="141" t="s">
        <v>249</v>
      </c>
      <c r="C31" s="144">
        <v>1000</v>
      </c>
      <c r="D31" s="144" t="s">
        <v>247</v>
      </c>
      <c r="E31" s="148" t="s">
        <v>230</v>
      </c>
      <c r="F31" s="144">
        <v>241900</v>
      </c>
      <c r="G31" s="137"/>
    </row>
    <row r="32" spans="1:7" ht="24" customHeight="1">
      <c r="A32" s="137"/>
      <c r="B32" s="764" t="s">
        <v>287</v>
      </c>
      <c r="C32" s="765"/>
      <c r="D32" s="765"/>
      <c r="E32" s="765"/>
      <c r="F32" s="766"/>
      <c r="G32" s="137"/>
    </row>
    <row r="33" spans="1:7" ht="15.75">
      <c r="A33" s="137"/>
      <c r="B33" s="141" t="s">
        <v>250</v>
      </c>
      <c r="C33" s="144">
        <v>60</v>
      </c>
      <c r="D33" s="144" t="s">
        <v>251</v>
      </c>
      <c r="E33" s="148" t="s">
        <v>252</v>
      </c>
      <c r="F33" s="144">
        <v>62580</v>
      </c>
      <c r="G33" s="137"/>
    </row>
    <row r="34" spans="1:7" ht="15.75">
      <c r="A34" s="137"/>
      <c r="B34" s="141" t="s">
        <v>253</v>
      </c>
      <c r="C34" s="144">
        <v>60</v>
      </c>
      <c r="D34" s="144" t="s">
        <v>251</v>
      </c>
      <c r="E34" s="148" t="s">
        <v>230</v>
      </c>
      <c r="F34" s="144">
        <v>45400</v>
      </c>
      <c r="G34" s="137"/>
    </row>
    <row r="35" spans="1:7" ht="15.75">
      <c r="A35" s="137"/>
      <c r="B35" s="141" t="s">
        <v>254</v>
      </c>
      <c r="C35" s="144">
        <v>100</v>
      </c>
      <c r="D35" s="144" t="s">
        <v>255</v>
      </c>
      <c r="E35" s="148" t="s">
        <v>230</v>
      </c>
      <c r="F35" s="144">
        <v>51780</v>
      </c>
      <c r="G35" s="137"/>
    </row>
    <row r="36" spans="1:7" ht="15.75">
      <c r="A36" s="137"/>
      <c r="B36" s="141" t="s">
        <v>256</v>
      </c>
      <c r="C36" s="144">
        <v>100</v>
      </c>
      <c r="D36" s="144" t="s">
        <v>255</v>
      </c>
      <c r="E36" s="148" t="s">
        <v>230</v>
      </c>
      <c r="F36" s="144">
        <v>52560</v>
      </c>
      <c r="G36" s="137"/>
    </row>
    <row r="37" spans="1:7" ht="15.75">
      <c r="A37" s="137"/>
      <c r="B37" s="141" t="s">
        <v>257</v>
      </c>
      <c r="C37" s="144">
        <v>100</v>
      </c>
      <c r="D37" s="144" t="s">
        <v>255</v>
      </c>
      <c r="E37" s="148" t="s">
        <v>252</v>
      </c>
      <c r="F37" s="144">
        <v>69930</v>
      </c>
      <c r="G37" s="137"/>
    </row>
    <row r="38" spans="1:7" ht="15.75">
      <c r="A38" s="137"/>
      <c r="B38" s="141" t="s">
        <v>258</v>
      </c>
      <c r="C38" s="144">
        <v>150</v>
      </c>
      <c r="D38" s="144" t="s">
        <v>255</v>
      </c>
      <c r="E38" s="148" t="s">
        <v>252</v>
      </c>
      <c r="F38" s="144">
        <v>85880</v>
      </c>
      <c r="G38" s="137"/>
    </row>
    <row r="39" spans="1:7" ht="15.75">
      <c r="A39" s="137"/>
      <c r="B39" s="141" t="s">
        <v>259</v>
      </c>
      <c r="C39" s="144">
        <v>150</v>
      </c>
      <c r="D39" s="144" t="s">
        <v>255</v>
      </c>
      <c r="E39" s="148" t="s">
        <v>230</v>
      </c>
      <c r="F39" s="144">
        <v>63550</v>
      </c>
      <c r="G39" s="137"/>
    </row>
    <row r="40" spans="1:7" ht="15.75">
      <c r="A40" s="137"/>
      <c r="B40" s="141" t="s">
        <v>260</v>
      </c>
      <c r="C40" s="144">
        <v>150</v>
      </c>
      <c r="D40" s="144" t="s">
        <v>255</v>
      </c>
      <c r="E40" s="148" t="s">
        <v>230</v>
      </c>
      <c r="F40" s="144">
        <v>64980</v>
      </c>
      <c r="G40" s="137"/>
    </row>
    <row r="41" spans="1:7" ht="15.75">
      <c r="A41" s="137"/>
      <c r="B41" s="141" t="s">
        <v>261</v>
      </c>
      <c r="C41" s="144">
        <v>200</v>
      </c>
      <c r="D41" s="144" t="s">
        <v>255</v>
      </c>
      <c r="E41" s="148" t="s">
        <v>230</v>
      </c>
      <c r="F41" s="144">
        <v>72570</v>
      </c>
      <c r="G41" s="137"/>
    </row>
    <row r="42" spans="1:7" ht="15.75">
      <c r="A42" s="137"/>
      <c r="B42" s="141" t="s">
        <v>262</v>
      </c>
      <c r="C42" s="144">
        <v>200</v>
      </c>
      <c r="D42" s="144" t="s">
        <v>255</v>
      </c>
      <c r="E42" s="148" t="s">
        <v>252</v>
      </c>
      <c r="F42" s="144">
        <v>94020</v>
      </c>
      <c r="G42" s="137"/>
    </row>
    <row r="43" spans="1:7" ht="24" customHeight="1">
      <c r="A43" s="137"/>
      <c r="B43" s="767" t="s">
        <v>288</v>
      </c>
      <c r="C43" s="768"/>
      <c r="D43" s="768"/>
      <c r="E43" s="768"/>
      <c r="F43" s="769"/>
      <c r="G43" s="137"/>
    </row>
    <row r="44" spans="1:7" ht="15.75">
      <c r="A44" s="137"/>
      <c r="B44" s="141" t="s">
        <v>263</v>
      </c>
      <c r="C44" s="144">
        <v>80</v>
      </c>
      <c r="D44" s="144">
        <v>14</v>
      </c>
      <c r="E44" s="148">
        <v>1.5</v>
      </c>
      <c r="F44" s="144">
        <v>40430</v>
      </c>
      <c r="G44" s="137"/>
    </row>
    <row r="45" spans="1:7" ht="15.75">
      <c r="A45" s="137"/>
      <c r="B45" s="141" t="s">
        <v>264</v>
      </c>
      <c r="C45" s="144">
        <v>80</v>
      </c>
      <c r="D45" s="144">
        <v>14</v>
      </c>
      <c r="E45" s="148">
        <v>1.5</v>
      </c>
      <c r="F45" s="144">
        <v>40430</v>
      </c>
      <c r="G45" s="137"/>
    </row>
    <row r="46" spans="1:7" ht="15.75">
      <c r="A46" s="137"/>
      <c r="B46" s="141" t="s">
        <v>265</v>
      </c>
      <c r="C46" s="144">
        <v>100</v>
      </c>
      <c r="D46" s="144">
        <v>14</v>
      </c>
      <c r="E46" s="148">
        <v>1.5</v>
      </c>
      <c r="F46" s="144">
        <v>42880</v>
      </c>
      <c r="G46" s="137"/>
    </row>
    <row r="47" spans="1:7" ht="15.75">
      <c r="A47" s="137"/>
      <c r="B47" s="141" t="s">
        <v>266</v>
      </c>
      <c r="C47" s="144">
        <v>100</v>
      </c>
      <c r="D47" s="144">
        <v>14</v>
      </c>
      <c r="E47" s="148">
        <v>1.5</v>
      </c>
      <c r="F47" s="144">
        <v>42880</v>
      </c>
      <c r="G47" s="137"/>
    </row>
    <row r="48" spans="1:7" ht="15.75">
      <c r="A48" s="137"/>
      <c r="B48" s="141" t="s">
        <v>267</v>
      </c>
      <c r="C48" s="144">
        <v>120</v>
      </c>
      <c r="D48" s="144">
        <v>14</v>
      </c>
      <c r="E48" s="148">
        <v>2</v>
      </c>
      <c r="F48" s="144">
        <v>45220</v>
      </c>
      <c r="G48" s="137"/>
    </row>
    <row r="49" spans="1:7" ht="15.75">
      <c r="A49" s="137"/>
      <c r="B49" s="141" t="s">
        <v>268</v>
      </c>
      <c r="C49" s="144">
        <v>120</v>
      </c>
      <c r="D49" s="144">
        <v>14</v>
      </c>
      <c r="E49" s="148">
        <v>2</v>
      </c>
      <c r="F49" s="144">
        <v>45220</v>
      </c>
      <c r="G49" s="137"/>
    </row>
    <row r="50" spans="1:7" ht="21.75" customHeight="1">
      <c r="A50" s="137"/>
      <c r="B50" s="761" t="s">
        <v>289</v>
      </c>
      <c r="C50" s="770"/>
      <c r="D50" s="770"/>
      <c r="E50" s="770"/>
      <c r="F50" s="771"/>
      <c r="G50" s="137"/>
    </row>
    <row r="51" spans="1:7" ht="15.75">
      <c r="A51" s="137"/>
      <c r="B51" s="141" t="s">
        <v>269</v>
      </c>
      <c r="C51" s="144">
        <v>200</v>
      </c>
      <c r="D51" s="144">
        <v>56</v>
      </c>
      <c r="E51" s="148">
        <v>3</v>
      </c>
      <c r="F51" s="144">
        <v>140747</v>
      </c>
      <c r="G51" s="137"/>
    </row>
    <row r="52" spans="1:7" ht="15.75">
      <c r="A52" s="137"/>
      <c r="B52" s="141" t="s">
        <v>270</v>
      </c>
      <c r="C52" s="144">
        <v>290</v>
      </c>
      <c r="D52" s="144">
        <v>56</v>
      </c>
      <c r="E52" s="148">
        <v>3</v>
      </c>
      <c r="F52" s="144">
        <v>143360</v>
      </c>
      <c r="G52" s="137"/>
    </row>
    <row r="53" spans="1:7" ht="15.75">
      <c r="A53" s="137"/>
      <c r="B53" s="141" t="s">
        <v>271</v>
      </c>
      <c r="C53" s="144">
        <v>500</v>
      </c>
      <c r="D53" s="144">
        <v>56</v>
      </c>
      <c r="E53" s="148">
        <v>6</v>
      </c>
      <c r="F53" s="144">
        <v>252400</v>
      </c>
      <c r="G53" s="137"/>
    </row>
    <row r="54" spans="1:7" ht="25.5" customHeight="1">
      <c r="A54" s="137"/>
      <c r="B54" s="761" t="s">
        <v>290</v>
      </c>
      <c r="C54" s="762"/>
      <c r="D54" s="762"/>
      <c r="E54" s="762"/>
      <c r="F54" s="763"/>
      <c r="G54" s="137"/>
    </row>
    <row r="55" spans="1:7" ht="15.75">
      <c r="A55" s="137"/>
      <c r="B55" s="141" t="s">
        <v>272</v>
      </c>
      <c r="C55" s="144">
        <v>200</v>
      </c>
      <c r="D55" s="144">
        <v>28</v>
      </c>
      <c r="E55" s="148" t="s">
        <v>230</v>
      </c>
      <c r="F55" s="144">
        <v>95346</v>
      </c>
      <c r="G55" s="137"/>
    </row>
    <row r="56" spans="1:7" ht="15.75">
      <c r="A56" s="137"/>
      <c r="B56" s="141" t="s">
        <v>273</v>
      </c>
      <c r="C56" s="144">
        <v>200</v>
      </c>
      <c r="D56" s="144">
        <v>28</v>
      </c>
      <c r="E56" s="148">
        <v>3</v>
      </c>
      <c r="F56" s="144">
        <v>100708</v>
      </c>
      <c r="G56" s="137"/>
    </row>
    <row r="57" spans="1:7" ht="15.75">
      <c r="A57" s="137"/>
      <c r="B57" s="141" t="s">
        <v>274</v>
      </c>
      <c r="C57" s="144">
        <v>300</v>
      </c>
      <c r="D57" s="144">
        <v>28</v>
      </c>
      <c r="E57" s="148" t="s">
        <v>230</v>
      </c>
      <c r="F57" s="144">
        <v>102266</v>
      </c>
      <c r="G57" s="137"/>
    </row>
    <row r="58" spans="1:7" ht="15.75">
      <c r="A58" s="137"/>
      <c r="B58" s="141" t="s">
        <v>275</v>
      </c>
      <c r="C58" s="144">
        <v>300</v>
      </c>
      <c r="D58" s="144">
        <v>28</v>
      </c>
      <c r="E58" s="148">
        <v>3</v>
      </c>
      <c r="F58" s="144">
        <v>115760</v>
      </c>
      <c r="G58" s="137"/>
    </row>
    <row r="59" spans="1:7" ht="15.75">
      <c r="A59" s="137"/>
      <c r="B59" s="141" t="s">
        <v>276</v>
      </c>
      <c r="C59" s="144">
        <v>500</v>
      </c>
      <c r="D59" s="144">
        <v>28</v>
      </c>
      <c r="E59" s="148" t="s">
        <v>230</v>
      </c>
      <c r="F59" s="144">
        <v>217933</v>
      </c>
      <c r="G59" s="137"/>
    </row>
    <row r="60" spans="1:7" ht="15.75">
      <c r="A60" s="137"/>
      <c r="B60" s="141" t="s">
        <v>277</v>
      </c>
      <c r="C60" s="144">
        <v>500</v>
      </c>
      <c r="D60" s="144">
        <v>28</v>
      </c>
      <c r="E60" s="148">
        <v>6</v>
      </c>
      <c r="F60" s="144">
        <v>230400</v>
      </c>
      <c r="G60" s="137"/>
    </row>
    <row r="61" spans="1:7" ht="15.75">
      <c r="A61" s="137"/>
      <c r="B61" s="141" t="s">
        <v>278</v>
      </c>
      <c r="C61" s="144">
        <v>300</v>
      </c>
      <c r="D61" s="144">
        <v>36</v>
      </c>
      <c r="E61" s="148">
        <v>3</v>
      </c>
      <c r="F61" s="144">
        <v>165200</v>
      </c>
      <c r="G61" s="137"/>
    </row>
    <row r="62" spans="1:7" ht="15.75">
      <c r="A62" s="137"/>
      <c r="B62" s="141" t="s">
        <v>279</v>
      </c>
      <c r="C62" s="144">
        <v>500</v>
      </c>
      <c r="D62" s="144">
        <v>36</v>
      </c>
      <c r="E62" s="148">
        <v>6</v>
      </c>
      <c r="F62" s="144">
        <v>306960</v>
      </c>
      <c r="G62" s="137"/>
    </row>
    <row r="63" spans="1:7" ht="15.75">
      <c r="A63" s="137"/>
      <c r="B63" s="141" t="s">
        <v>280</v>
      </c>
      <c r="C63" s="144">
        <v>1000</v>
      </c>
      <c r="D63" s="144" t="s">
        <v>281</v>
      </c>
      <c r="E63" s="148">
        <v>12</v>
      </c>
      <c r="F63" s="144">
        <v>627200</v>
      </c>
      <c r="G63" s="137"/>
    </row>
    <row r="64" spans="1:7" ht="15.75">
      <c r="A64" s="137"/>
      <c r="B64" s="141" t="s">
        <v>282</v>
      </c>
      <c r="C64" s="144">
        <v>1500</v>
      </c>
      <c r="D64" s="144" t="s">
        <v>283</v>
      </c>
      <c r="E64" s="148">
        <v>18</v>
      </c>
      <c r="F64" s="144">
        <v>885760</v>
      </c>
      <c r="G64" s="137"/>
    </row>
    <row r="65" spans="1:7" ht="16.5" thickBot="1">
      <c r="A65" s="137"/>
      <c r="B65" s="142" t="s">
        <v>284</v>
      </c>
      <c r="C65" s="145">
        <v>2000</v>
      </c>
      <c r="D65" s="145" t="s">
        <v>285</v>
      </c>
      <c r="E65" s="148">
        <v>24</v>
      </c>
      <c r="F65" s="145">
        <v>1124960</v>
      </c>
      <c r="G65" s="137"/>
    </row>
    <row r="66" spans="1:7" ht="7.5" customHeight="1">
      <c r="A66" s="137"/>
      <c r="B66" s="137"/>
      <c r="C66" s="137"/>
      <c r="D66" s="137"/>
      <c r="E66" s="137"/>
      <c r="F66" s="137"/>
      <c r="G66" s="137"/>
    </row>
  </sheetData>
  <mergeCells count="6">
    <mergeCell ref="B54:F54"/>
    <mergeCell ref="C11:E11"/>
    <mergeCell ref="B16:F16"/>
    <mergeCell ref="B32:F32"/>
    <mergeCell ref="B43:F43"/>
    <mergeCell ref="B50:F50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48"/>
  <sheetViews>
    <sheetView workbookViewId="0">
      <selection activeCell="K52" sqref="K52"/>
    </sheetView>
  </sheetViews>
  <sheetFormatPr defaultRowHeight="15"/>
  <cols>
    <col min="1" max="1" width="4.42578125" customWidth="1"/>
    <col min="2" max="2" width="32" customWidth="1"/>
    <col min="3" max="3" width="31.5703125" customWidth="1"/>
    <col min="4" max="4" width="27.5703125" customWidth="1"/>
    <col min="5" max="5" width="16.42578125" customWidth="1"/>
  </cols>
  <sheetData>
    <row r="4" spans="2:7" ht="21.75" customHeight="1"/>
    <row r="5" spans="2:7" ht="21.75" customHeight="1">
      <c r="B5" s="339" t="s">
        <v>293</v>
      </c>
      <c r="C5" s="772" t="s">
        <v>294</v>
      </c>
      <c r="D5" s="772"/>
      <c r="E5" s="772"/>
      <c r="F5" s="772"/>
      <c r="G5" s="772"/>
    </row>
    <row r="6" spans="2:7" ht="19.5" thickBot="1">
      <c r="B6" s="343"/>
      <c r="C6" s="343" t="s">
        <v>568</v>
      </c>
      <c r="D6" s="338"/>
    </row>
    <row r="7" spans="2:7" ht="19.5" thickBot="1">
      <c r="B7" s="344" t="s">
        <v>567</v>
      </c>
      <c r="C7" s="345" t="s">
        <v>310</v>
      </c>
      <c r="D7" s="346" t="s">
        <v>569</v>
      </c>
      <c r="E7" s="22" t="s">
        <v>23</v>
      </c>
    </row>
    <row r="8" spans="2:7" ht="20.25" thickTop="1" thickBot="1">
      <c r="B8" s="347"/>
      <c r="C8" s="342" t="s">
        <v>23</v>
      </c>
      <c r="D8" s="348" t="s">
        <v>570</v>
      </c>
    </row>
    <row r="9" spans="2:7" ht="19.5" thickBot="1">
      <c r="B9" s="773" t="s">
        <v>609</v>
      </c>
      <c r="C9" s="774"/>
      <c r="D9" s="775"/>
    </row>
    <row r="10" spans="2:7" ht="19.5" thickBot="1">
      <c r="B10" s="350">
        <v>182206</v>
      </c>
      <c r="C10" s="350" t="s">
        <v>571</v>
      </c>
      <c r="D10" s="351">
        <v>72300</v>
      </c>
      <c r="E10" t="s">
        <v>23</v>
      </c>
    </row>
    <row r="11" spans="2:7" ht="20.25" thickTop="1" thickBot="1">
      <c r="B11" s="341">
        <v>221360</v>
      </c>
      <c r="C11" s="341" t="s">
        <v>581</v>
      </c>
      <c r="D11" s="349">
        <v>133400</v>
      </c>
    </row>
    <row r="12" spans="2:7" ht="20.25" thickTop="1" thickBot="1">
      <c r="B12" s="341">
        <v>221361</v>
      </c>
      <c r="C12" s="341" t="s">
        <v>582</v>
      </c>
      <c r="D12" s="349">
        <v>153200</v>
      </c>
      <c r="E12" t="s">
        <v>23</v>
      </c>
    </row>
    <row r="13" spans="2:7" ht="20.25" thickTop="1" thickBot="1">
      <c r="B13" s="341">
        <v>221362</v>
      </c>
      <c r="C13" s="341" t="s">
        <v>583</v>
      </c>
      <c r="D13" s="349">
        <v>160000</v>
      </c>
      <c r="E13" t="s">
        <v>23</v>
      </c>
    </row>
    <row r="14" spans="2:7" ht="20.25" thickTop="1" thickBot="1">
      <c r="B14" s="341">
        <v>227534</v>
      </c>
      <c r="C14" s="341" t="s">
        <v>584</v>
      </c>
      <c r="D14" s="349">
        <v>182900</v>
      </c>
      <c r="E14" t="s">
        <v>23</v>
      </c>
    </row>
    <row r="15" spans="2:7" ht="20.25" thickTop="1" thickBot="1">
      <c r="B15" s="341">
        <v>233487</v>
      </c>
      <c r="C15" s="341" t="s">
        <v>572</v>
      </c>
      <c r="D15" s="349">
        <v>86100</v>
      </c>
      <c r="E15" t="s">
        <v>23</v>
      </c>
    </row>
    <row r="16" spans="2:7" ht="20.25" thickTop="1" thickBot="1">
      <c r="B16" s="341">
        <v>233488</v>
      </c>
      <c r="C16" s="341" t="s">
        <v>573</v>
      </c>
      <c r="D16" s="349">
        <v>116600</v>
      </c>
      <c r="E16" t="s">
        <v>23</v>
      </c>
    </row>
    <row r="17" spans="2:5" ht="20.25" thickTop="1" thickBot="1">
      <c r="B17" s="341">
        <v>233489</v>
      </c>
      <c r="C17" s="341" t="s">
        <v>574</v>
      </c>
      <c r="D17" s="349">
        <v>127500</v>
      </c>
      <c r="E17" t="s">
        <v>23</v>
      </c>
    </row>
    <row r="18" spans="2:5" ht="20.25" thickTop="1" thickBot="1">
      <c r="B18" s="341">
        <v>231910</v>
      </c>
      <c r="C18" s="341" t="s">
        <v>575</v>
      </c>
      <c r="D18" s="349">
        <v>196700</v>
      </c>
    </row>
    <row r="19" spans="2:5" ht="20.25" thickTop="1" thickBot="1">
      <c r="B19" s="341">
        <v>231911</v>
      </c>
      <c r="C19" s="341" t="s">
        <v>576</v>
      </c>
      <c r="D19" s="349">
        <v>218400</v>
      </c>
      <c r="E19" t="s">
        <v>23</v>
      </c>
    </row>
    <row r="20" spans="2:5" ht="20.25" thickTop="1" thickBot="1">
      <c r="B20" s="341">
        <v>231912</v>
      </c>
      <c r="C20" s="341" t="s">
        <v>577</v>
      </c>
      <c r="D20" s="349">
        <v>242100</v>
      </c>
      <c r="E20" t="s">
        <v>23</v>
      </c>
    </row>
    <row r="21" spans="2:5" ht="20.25" thickTop="1" thickBot="1">
      <c r="B21" s="341">
        <v>229292</v>
      </c>
      <c r="C21" s="341" t="s">
        <v>585</v>
      </c>
      <c r="D21" s="349">
        <v>156300</v>
      </c>
      <c r="E21" t="s">
        <v>23</v>
      </c>
    </row>
    <row r="22" spans="2:5" ht="20.25" thickTop="1" thickBot="1">
      <c r="B22" s="341">
        <v>229293</v>
      </c>
      <c r="C22" s="341" t="s">
        <v>586</v>
      </c>
      <c r="D22" s="349">
        <v>170300</v>
      </c>
      <c r="E22" t="s">
        <v>23</v>
      </c>
    </row>
    <row r="23" spans="2:5" ht="20.25" thickTop="1" thickBot="1">
      <c r="B23" s="341">
        <v>229294</v>
      </c>
      <c r="C23" s="341" t="s">
        <v>587</v>
      </c>
      <c r="D23" s="349">
        <v>182400</v>
      </c>
      <c r="E23" t="s">
        <v>23</v>
      </c>
    </row>
    <row r="24" spans="2:5" ht="20.25" thickTop="1" thickBot="1">
      <c r="B24" s="341">
        <v>229295</v>
      </c>
      <c r="C24" s="341" t="s">
        <v>588</v>
      </c>
      <c r="D24" s="349">
        <v>201600</v>
      </c>
      <c r="E24" t="s">
        <v>23</v>
      </c>
    </row>
    <row r="25" spans="2:5" ht="20.25" thickTop="1" thickBot="1">
      <c r="B25" s="341">
        <v>231957</v>
      </c>
      <c r="C25" s="341" t="s">
        <v>578</v>
      </c>
      <c r="D25" s="349">
        <v>40000</v>
      </c>
      <c r="E25" t="s">
        <v>23</v>
      </c>
    </row>
    <row r="26" spans="2:5" ht="20.25" thickTop="1" thickBot="1">
      <c r="B26" s="341">
        <v>231958</v>
      </c>
      <c r="C26" s="341" t="s">
        <v>579</v>
      </c>
      <c r="D26" s="349">
        <v>42500</v>
      </c>
      <c r="E26" t="s">
        <v>23</v>
      </c>
    </row>
    <row r="27" spans="2:5" ht="20.25" thickTop="1" thickBot="1">
      <c r="B27" s="341">
        <v>231959</v>
      </c>
      <c r="C27" s="341" t="s">
        <v>580</v>
      </c>
      <c r="D27" s="349">
        <v>46700</v>
      </c>
      <c r="E27" t="s">
        <v>23</v>
      </c>
    </row>
    <row r="28" spans="2:5" ht="20.25" thickTop="1" thickBot="1">
      <c r="B28" s="341">
        <v>231923</v>
      </c>
      <c r="C28" s="341" t="s">
        <v>589</v>
      </c>
      <c r="D28" s="349">
        <v>36000</v>
      </c>
      <c r="E28" t="s">
        <v>23</v>
      </c>
    </row>
    <row r="29" spans="2:5" ht="20.25" thickTop="1" thickBot="1">
      <c r="B29" s="341">
        <v>231924</v>
      </c>
      <c r="C29" s="341" t="s">
        <v>590</v>
      </c>
      <c r="D29" s="349">
        <v>38500</v>
      </c>
      <c r="E29" t="s">
        <v>23</v>
      </c>
    </row>
    <row r="30" spans="2:5" ht="20.25" thickTop="1" thickBot="1">
      <c r="B30" s="341">
        <v>229980</v>
      </c>
      <c r="C30" s="341" t="s">
        <v>591</v>
      </c>
      <c r="D30" s="349">
        <v>167300</v>
      </c>
      <c r="E30" t="s">
        <v>23</v>
      </c>
    </row>
    <row r="31" spans="2:5" ht="20.25" thickTop="1" thickBot="1">
      <c r="B31" s="341">
        <v>229981</v>
      </c>
      <c r="C31" s="341" t="s">
        <v>592</v>
      </c>
      <c r="D31" s="349">
        <v>171200</v>
      </c>
      <c r="E31" t="s">
        <v>23</v>
      </c>
    </row>
    <row r="32" spans="2:5" ht="20.25" thickTop="1" thickBot="1">
      <c r="B32" s="341">
        <v>229982</v>
      </c>
      <c r="C32" s="341" t="s">
        <v>593</v>
      </c>
      <c r="D32" s="349">
        <v>183600</v>
      </c>
      <c r="E32" t="s">
        <v>23</v>
      </c>
    </row>
    <row r="33" spans="2:5" ht="20.25" thickTop="1" thickBot="1">
      <c r="B33" s="341">
        <v>229983</v>
      </c>
      <c r="C33" s="341" t="s">
        <v>594</v>
      </c>
      <c r="D33" s="349">
        <v>224600</v>
      </c>
      <c r="E33" t="s">
        <v>23</v>
      </c>
    </row>
    <row r="34" spans="2:5" ht="20.25" thickTop="1" thickBot="1">
      <c r="B34" s="341">
        <v>229984</v>
      </c>
      <c r="C34" s="341" t="s">
        <v>595</v>
      </c>
      <c r="D34" s="349">
        <v>196400</v>
      </c>
      <c r="E34" t="s">
        <v>23</v>
      </c>
    </row>
    <row r="35" spans="2:5" ht="20.25" thickTop="1" thickBot="1">
      <c r="B35" s="341">
        <v>229985</v>
      </c>
      <c r="C35" s="341" t="s">
        <v>596</v>
      </c>
      <c r="D35" s="349">
        <v>208600</v>
      </c>
      <c r="E35" t="s">
        <v>23</v>
      </c>
    </row>
    <row r="36" spans="2:5" ht="20.25" thickTop="1" thickBot="1">
      <c r="B36" s="341">
        <v>229986</v>
      </c>
      <c r="C36" s="341" t="s">
        <v>597</v>
      </c>
      <c r="D36" s="349">
        <v>219700</v>
      </c>
      <c r="E36" t="s">
        <v>23</v>
      </c>
    </row>
    <row r="37" spans="2:5" ht="20.25" thickTop="1" thickBot="1">
      <c r="B37" s="341">
        <v>229987</v>
      </c>
      <c r="C37" s="341" t="s">
        <v>598</v>
      </c>
      <c r="D37" s="349">
        <v>252700</v>
      </c>
      <c r="E37" t="s">
        <v>23</v>
      </c>
    </row>
    <row r="38" spans="2:5" ht="20.25" thickTop="1" thickBot="1">
      <c r="B38" s="341">
        <v>230312</v>
      </c>
      <c r="C38" s="341" t="s">
        <v>599</v>
      </c>
      <c r="D38" s="349">
        <v>6700</v>
      </c>
      <c r="E38" t="s">
        <v>23</v>
      </c>
    </row>
    <row r="39" spans="2:5" ht="20.25" thickTop="1" thickBot="1">
      <c r="B39" s="341">
        <v>231925</v>
      </c>
      <c r="C39" s="341" t="s">
        <v>600</v>
      </c>
      <c r="D39" s="349">
        <v>33000</v>
      </c>
      <c r="E39" t="s">
        <v>23</v>
      </c>
    </row>
    <row r="40" spans="2:5" ht="20.25" thickTop="1" thickBot="1">
      <c r="B40" s="341">
        <v>231926</v>
      </c>
      <c r="C40" s="341" t="s">
        <v>601</v>
      </c>
      <c r="D40" s="349">
        <v>37500</v>
      </c>
      <c r="E40" t="s">
        <v>23</v>
      </c>
    </row>
    <row r="41" spans="2:5" ht="20.25" thickTop="1" thickBot="1">
      <c r="B41" s="341">
        <v>231927</v>
      </c>
      <c r="C41" s="341" t="s">
        <v>602</v>
      </c>
      <c r="D41" s="349">
        <v>40400</v>
      </c>
      <c r="E41" t="s">
        <v>23</v>
      </c>
    </row>
    <row r="42" spans="2:5" ht="20.25" thickTop="1" thickBot="1">
      <c r="B42" s="341">
        <v>231928</v>
      </c>
      <c r="C42" s="341" t="s">
        <v>603</v>
      </c>
      <c r="D42" s="349">
        <v>46400</v>
      </c>
      <c r="E42" t="s">
        <v>23</v>
      </c>
    </row>
    <row r="43" spans="2:5" ht="20.25" thickTop="1" thickBot="1">
      <c r="B43" s="341">
        <v>232907</v>
      </c>
      <c r="C43" s="341" t="s">
        <v>604</v>
      </c>
      <c r="D43" s="349">
        <v>180400</v>
      </c>
      <c r="E43" t="s">
        <v>23</v>
      </c>
    </row>
    <row r="44" spans="2:5" ht="20.25" thickTop="1" thickBot="1">
      <c r="B44" s="341">
        <v>232908</v>
      </c>
      <c r="C44" s="341" t="s">
        <v>605</v>
      </c>
      <c r="D44" s="349">
        <v>240400</v>
      </c>
      <c r="E44" t="s">
        <v>23</v>
      </c>
    </row>
    <row r="45" spans="2:5" ht="20.25" thickTop="1" thickBot="1">
      <c r="B45" s="341">
        <v>233719</v>
      </c>
      <c r="C45" s="341" t="s">
        <v>606</v>
      </c>
      <c r="D45" s="349">
        <v>17500</v>
      </c>
      <c r="E45" t="s">
        <v>23</v>
      </c>
    </row>
    <row r="46" spans="2:5" ht="20.25" thickTop="1" thickBot="1">
      <c r="B46" s="341">
        <v>232942</v>
      </c>
      <c r="C46" s="341" t="s">
        <v>607</v>
      </c>
      <c r="D46" s="349">
        <v>10800</v>
      </c>
      <c r="E46" t="s">
        <v>23</v>
      </c>
    </row>
    <row r="47" spans="2:5" ht="20.25" thickTop="1" thickBot="1">
      <c r="B47" s="341">
        <v>232943</v>
      </c>
      <c r="C47" s="341" t="s">
        <v>608</v>
      </c>
      <c r="D47" s="349">
        <v>11600</v>
      </c>
      <c r="E47" t="s">
        <v>23</v>
      </c>
    </row>
    <row r="48" spans="2:5" ht="15.75" thickTop="1">
      <c r="B48" s="22"/>
      <c r="C48" s="22"/>
      <c r="D48" s="22"/>
    </row>
  </sheetData>
  <mergeCells count="2">
    <mergeCell ref="C5:G5"/>
    <mergeCell ref="B9:D9"/>
  </mergeCells>
  <hyperlinks>
    <hyperlink ref="B5" r:id="rId1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Водонагреватели TESY</vt:lpstr>
      <vt:lpstr>Хайду</vt:lpstr>
      <vt:lpstr>UNMAK бойлеры</vt:lpstr>
      <vt:lpstr>UNMAK буферы</vt:lpstr>
      <vt:lpstr>UNMAK Котлы</vt:lpstr>
      <vt:lpstr>UNMAK Радиаторы</vt:lpstr>
      <vt:lpstr>Waterkotte</vt:lpstr>
      <vt:lpstr>NIBE</vt:lpstr>
      <vt:lpstr>Штибель</vt:lpstr>
      <vt:lpstr>Vailant</vt:lpstr>
      <vt:lpstr>Данфосс</vt:lpstr>
      <vt:lpstr>S-TANK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2016-04-12T11:29:42Z</dcterms:modified>
</cp:coreProperties>
</file>